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2DO TRIMESTRE\2 Estados Financieros LDF\"/>
    </mc:Choice>
  </mc:AlternateContent>
  <bookViews>
    <workbookView xWindow="0" yWindow="0" windowWidth="28800" windowHeight="12000"/>
  </bookViews>
  <sheets>
    <sheet name="F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[2]ECABR!#REF!</definedName>
    <definedName name="A_impresión_IM">[2]ECABR!#REF!</definedName>
    <definedName name="abc">[3]TOTAL!#REF!</definedName>
    <definedName name="Abr">#REF!</definedName>
    <definedName name="anexo">[2]ECABR!#REF!</definedName>
    <definedName name="ANIO">'[4]Info General'!$D$20</definedName>
    <definedName name="_xlnm.Extract">[5]EGRESOS!#REF!</definedName>
    <definedName name="B">[5]EGRESOS!#REF!</definedName>
    <definedName name="BASE">#REF!</definedName>
    <definedName name="_xlnm.Database">[6]REPORTO!#REF!</definedName>
    <definedName name="cba">[3]TOTAL!#REF!</definedName>
    <definedName name="Ejercicio">[7]Catalogo!$D$3:$D$6</definedName>
    <definedName name="ELOY">#REF!</definedName>
    <definedName name="Ene">#REF!</definedName>
    <definedName name="ENTE_PUBLICO_A">'[4]Info General'!$C$7</definedName>
    <definedName name="Entes">[7]Catalogo!$B$3:$B$11</definedName>
    <definedName name="Feb">#REF!</definedName>
    <definedName name="Fecha">#REF!</definedName>
    <definedName name="HF">[8]T1705HF!$B$20:$B$20</definedName>
    <definedName name="ju">[6]REPORTO!#REF!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MUEBLES">#REF!</definedName>
    <definedName name="N">#REF!</definedName>
    <definedName name="Periodo">[7]Catalogo!$F$3:$F$14</definedName>
    <definedName name="PERIODO_INFORME">'[4]Info General'!$C$14</definedName>
    <definedName name="REPORTO">#REF!</definedName>
    <definedName name="sssss">[2]ECABR!#REF!</definedName>
    <definedName name="TCAIE">[9]CH1902!$B$20:$B$20</definedName>
    <definedName name="TCFEEIS">#REF!</definedName>
    <definedName name="TRASP">#REF!</definedName>
    <definedName name="U">#REF!</definedName>
    <definedName name="ULTIMO">'[4]Info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E73" i="1"/>
  <c r="E69" i="1"/>
  <c r="E68" i="1" s="1"/>
  <c r="E63" i="1"/>
  <c r="E79" i="1" s="1"/>
  <c r="E57" i="1"/>
  <c r="B55" i="1"/>
  <c r="B53" i="1"/>
  <c r="B52" i="1"/>
  <c r="B60" i="1" s="1"/>
  <c r="E42" i="1"/>
  <c r="B41" i="1"/>
  <c r="E38" i="1"/>
  <c r="B38" i="1"/>
  <c r="E31" i="1"/>
  <c r="B31" i="1"/>
  <c r="B29" i="1"/>
  <c r="B25" i="1" s="1"/>
  <c r="E27" i="1"/>
  <c r="B24" i="1"/>
  <c r="B17" i="1" s="1"/>
  <c r="E23" i="1"/>
  <c r="E19" i="1"/>
  <c r="E16" i="1"/>
  <c r="B13" i="1"/>
  <c r="E11" i="1"/>
  <c r="B11" i="1"/>
  <c r="E10" i="1"/>
  <c r="E9" i="1" s="1"/>
  <c r="E47" i="1" s="1"/>
  <c r="E59" i="1" s="1"/>
  <c r="E81" i="1" s="1"/>
  <c r="B9" i="1"/>
  <c r="B47" i="1" s="1"/>
  <c r="B62" i="1" s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<sst xmlns="http://schemas.openxmlformats.org/spreadsheetml/2006/main" count="126" uniqueCount="125">
  <si>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</si>
  <si>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Fideicomiso para la Modernización de los  Registros Públicos de la Propiedad del Estado de Guanajuato “FIDEMOR”</t>
  </si>
  <si>
    <t>Estado de Situación Financiera Detallado - LDF</t>
  </si>
  <si>
    <t>01 de Enero al 30 de Junio del 2023</t>
  </si>
  <si>
    <t>(PESOS)</t>
  </si>
  <si>
    <t xml:space="preserve">   Concepto (c)</t>
  </si>
  <si>
    <t>31 de diciembre de 2022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</si>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</sst>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127000</xdr:colOff>
      <xdr:row>96</xdr:row>
      <xdr:rowOff>111124</xdr:rowOff>
    </xdr:from>
    <xdr:to>
      <xdr:col>3</xdr:col>
      <xdr:colOff>1492250</xdr:colOff>
      <xdr:row>100</xdr:row>
      <xdr:rowOff>190499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2575" y="16427449"/>
          <a:ext cx="2584450" cy="841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06%20Junio/Entregable%20LDF%20jun.23%20FIDEMOR/LDF_FIDEMOR%20Jun.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LD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>
        <row r="6">
          <cell r="G6">
            <v>52.87</v>
          </cell>
        </row>
        <row r="12">
          <cell r="G12">
            <v>36389306.079999998</v>
          </cell>
        </row>
        <row r="28">
          <cell r="G28">
            <v>0</v>
          </cell>
        </row>
        <row r="34">
          <cell r="G34">
            <v>2214393.6800000002</v>
          </cell>
        </row>
        <row r="104">
          <cell r="G104">
            <v>24828850.43</v>
          </cell>
        </row>
        <row r="138">
          <cell r="G138">
            <v>72024297.579999998</v>
          </cell>
        </row>
        <row r="199">
          <cell r="H199">
            <v>50137329.859999999</v>
          </cell>
        </row>
        <row r="223">
          <cell r="H223">
            <v>0</v>
          </cell>
        </row>
        <row r="290">
          <cell r="H290">
            <v>6259002.7699999996</v>
          </cell>
        </row>
        <row r="386">
          <cell r="H386">
            <v>116713.7</v>
          </cell>
        </row>
        <row r="492">
          <cell r="H492">
            <v>1060101.6599999999</v>
          </cell>
        </row>
        <row r="499">
          <cell r="H499">
            <v>13683733.02</v>
          </cell>
        </row>
        <row r="586">
          <cell r="G586">
            <v>4619477.6399999997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showGridLines="0" tabSelected="1" view="pageBreakPreview" zoomScale="60" zoomScaleNormal="90" workbookViewId="0">
      <pane ySplit="6" topLeftCell="A7" activePane="bottomLeft" state="frozen"/>
      <selection pane="bottomLeft" activeCell="A7" sqref="A7"/>
    </sheetView>
  </sheetViews>
  <sheetFormatPr baseColWidth="10" defaultColWidth="14.7109375" defaultRowHeight="15" customHeight="1" zeroHeight="1" x14ac:dyDescent="0.25"/>
  <cols>
    <col min="1" max="1" width="78" style="49" customWidth="1"/>
    <col min="2" max="2" width="19.5703125" customWidth="1"/>
    <col min="3" max="3" width="18.28515625" customWidth="1"/>
    <col min="4" max="4" width="75.5703125" style="49" customWidth="1"/>
    <col min="5" max="5" width="20" customWidth="1"/>
    <col min="6" max="6" width="20.7109375" customWidth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3" t="s">
        <v>1</v>
      </c>
      <c r="B2" s="4"/>
      <c r="C2" s="4"/>
      <c r="D2" s="4"/>
      <c r="E2" s="4"/>
      <c r="F2" s="5"/>
    </row>
    <row r="3" spans="1:6" x14ac:dyDescent="0.25">
      <c r="A3" s="6" t="s">
        <v>2</v>
      </c>
      <c r="B3" s="7"/>
      <c r="C3" s="7"/>
      <c r="D3" s="7"/>
      <c r="E3" s="7"/>
      <c r="F3" s="8"/>
    </row>
    <row r="4" spans="1:6" x14ac:dyDescent="0.25">
      <c r="A4" s="9" t="s">
        <v>3</v>
      </c>
      <c r="B4" s="10"/>
      <c r="C4" s="10"/>
      <c r="D4" s="10"/>
      <c r="E4" s="10"/>
      <c r="F4" s="11"/>
    </row>
    <row r="5" spans="1:6" x14ac:dyDescent="0.25">
      <c r="A5" s="12" t="s">
        <v>4</v>
      </c>
      <c r="B5" s="13"/>
      <c r="C5" s="13"/>
      <c r="D5" s="13"/>
      <c r="E5" s="13"/>
      <c r="F5" s="14"/>
    </row>
    <row r="6" spans="1:6" s="19" customFormat="1" ht="47.25" customHeight="1" x14ac:dyDescent="0.25">
      <c r="A6" s="15" t="s">
        <v>5</v>
      </c>
      <c r="B6" s="16">
        <v>2023</v>
      </c>
      <c r="C6" s="17" t="s">
        <v>6</v>
      </c>
      <c r="D6" s="18" t="s">
        <v>7</v>
      </c>
      <c r="E6" s="16">
        <v>2023</v>
      </c>
      <c r="F6" s="17" t="s">
        <v>6</v>
      </c>
    </row>
    <row r="7" spans="1:6" x14ac:dyDescent="0.25">
      <c r="A7" s="20" t="s">
        <v>8</v>
      </c>
      <c r="B7" s="21"/>
      <c r="C7" s="21"/>
      <c r="D7" s="22" t="s">
        <v>9</v>
      </c>
      <c r="E7" s="21"/>
      <c r="F7" s="21"/>
    </row>
    <row r="8" spans="1:6" x14ac:dyDescent="0.25">
      <c r="A8" s="23" t="s">
        <v>10</v>
      </c>
      <c r="B8" s="24"/>
      <c r="C8" s="24"/>
      <c r="D8" s="25" t="s">
        <v>11</v>
      </c>
      <c r="E8" s="24"/>
      <c r="F8" s="24"/>
    </row>
    <row r="9" spans="1:6" x14ac:dyDescent="0.25">
      <c r="A9" s="26" t="s">
        <v>12</v>
      </c>
      <c r="B9" s="27">
        <f>SUM(B10:B16)</f>
        <v>36389358.949999996</v>
      </c>
      <c r="C9" s="27">
        <v>29313519.969999999</v>
      </c>
      <c r="D9" s="28" t="s">
        <v>13</v>
      </c>
      <c r="E9" s="27">
        <f>SUM(E10:E18)</f>
        <v>6375716.4699999997</v>
      </c>
      <c r="F9" s="27">
        <v>12573384.49</v>
      </c>
    </row>
    <row r="10" spans="1:6" x14ac:dyDescent="0.25">
      <c r="A10" s="29" t="s">
        <v>14</v>
      </c>
      <c r="B10" s="30">
        <v>0</v>
      </c>
      <c r="C10" s="30">
        <v>0</v>
      </c>
      <c r="D10" s="31" t="s">
        <v>15</v>
      </c>
      <c r="E10" s="30">
        <f>+'[1]Balanza LDF'!H223</f>
        <v>0</v>
      </c>
      <c r="F10" s="30">
        <v>0</v>
      </c>
    </row>
    <row r="11" spans="1:6" x14ac:dyDescent="0.25">
      <c r="A11" s="29" t="s">
        <v>16</v>
      </c>
      <c r="B11" s="30">
        <f>+'[1]Balanza LDF'!G6</f>
        <v>52.87</v>
      </c>
      <c r="C11" s="30">
        <v>154.91</v>
      </c>
      <c r="D11" s="31" t="s">
        <v>17</v>
      </c>
      <c r="E11" s="30">
        <f>+'[1]Balanza LDF'!H290</f>
        <v>6259002.7699999996</v>
      </c>
      <c r="F11" s="30">
        <v>12487490.439999999</v>
      </c>
    </row>
    <row r="12" spans="1:6" x14ac:dyDescent="0.25">
      <c r="A12" s="29" t="s">
        <v>18</v>
      </c>
      <c r="B12" s="30">
        <v>0</v>
      </c>
      <c r="C12" s="30">
        <v>0</v>
      </c>
      <c r="D12" s="31" t="s">
        <v>19</v>
      </c>
      <c r="E12" s="30">
        <v>0</v>
      </c>
      <c r="F12" s="30">
        <v>0</v>
      </c>
    </row>
    <row r="13" spans="1:6" x14ac:dyDescent="0.25">
      <c r="A13" s="29" t="s">
        <v>20</v>
      </c>
      <c r="B13" s="30">
        <f>+'[1]Balanza LDF'!G12</f>
        <v>36389306.079999998</v>
      </c>
      <c r="C13" s="30">
        <v>29313365.059999999</v>
      </c>
      <c r="D13" s="31" t="s">
        <v>21</v>
      </c>
      <c r="E13" s="30">
        <v>0</v>
      </c>
      <c r="F13" s="30">
        <v>0</v>
      </c>
    </row>
    <row r="14" spans="1:6" x14ac:dyDescent="0.25">
      <c r="A14" s="29" t="s">
        <v>22</v>
      </c>
      <c r="B14" s="30">
        <v>0</v>
      </c>
      <c r="C14" s="30">
        <v>0</v>
      </c>
      <c r="D14" s="31" t="s">
        <v>23</v>
      </c>
      <c r="E14" s="30">
        <v>0</v>
      </c>
      <c r="F14" s="30">
        <v>0</v>
      </c>
    </row>
    <row r="15" spans="1:6" x14ac:dyDescent="0.25">
      <c r="A15" s="29" t="s">
        <v>24</v>
      </c>
      <c r="B15" s="30">
        <v>0</v>
      </c>
      <c r="C15" s="30">
        <v>0</v>
      </c>
      <c r="D15" s="31" t="s">
        <v>25</v>
      </c>
      <c r="E15" s="30">
        <v>0</v>
      </c>
      <c r="F15" s="30">
        <v>0</v>
      </c>
    </row>
    <row r="16" spans="1:6" x14ac:dyDescent="0.25">
      <c r="A16" s="29" t="s">
        <v>26</v>
      </c>
      <c r="B16" s="30">
        <v>0</v>
      </c>
      <c r="C16" s="30">
        <v>0</v>
      </c>
      <c r="D16" s="31" t="s">
        <v>27</v>
      </c>
      <c r="E16" s="30">
        <f>+'[1]Balanza LDF'!H386</f>
        <v>116713.7</v>
      </c>
      <c r="F16" s="30">
        <v>85894.05</v>
      </c>
    </row>
    <row r="17" spans="1:6" x14ac:dyDescent="0.25">
      <c r="A17" s="26" t="s">
        <v>28</v>
      </c>
      <c r="B17" s="27">
        <f>SUM(B18:B24)</f>
        <v>0</v>
      </c>
      <c r="C17" s="27">
        <v>4696720.0999999996</v>
      </c>
      <c r="D17" s="31" t="s">
        <v>29</v>
      </c>
      <c r="E17" s="30">
        <v>0</v>
      </c>
      <c r="F17" s="30">
        <v>0</v>
      </c>
    </row>
    <row r="18" spans="1:6" x14ac:dyDescent="0.25">
      <c r="A18" s="32" t="s">
        <v>30</v>
      </c>
      <c r="B18" s="30">
        <v>0</v>
      </c>
      <c r="C18" s="30">
        <v>0</v>
      </c>
      <c r="D18" s="31" t="s">
        <v>31</v>
      </c>
      <c r="E18" s="30">
        <v>0</v>
      </c>
      <c r="F18" s="30">
        <v>0</v>
      </c>
    </row>
    <row r="19" spans="1:6" x14ac:dyDescent="0.25">
      <c r="A19" s="32" t="s">
        <v>32</v>
      </c>
      <c r="B19" s="30">
        <v>0</v>
      </c>
      <c r="C19" s="30">
        <v>0</v>
      </c>
      <c r="D19" s="28" t="s">
        <v>33</v>
      </c>
      <c r="E19" s="27">
        <f>SUM(E20:E22)</f>
        <v>0</v>
      </c>
      <c r="F19" s="27">
        <v>0</v>
      </c>
    </row>
    <row r="20" spans="1:6" x14ac:dyDescent="0.25">
      <c r="A20" s="32" t="s">
        <v>34</v>
      </c>
      <c r="B20" s="30">
        <v>0</v>
      </c>
      <c r="C20" s="30">
        <v>0</v>
      </c>
      <c r="D20" s="31" t="s">
        <v>35</v>
      </c>
      <c r="E20" s="30">
        <v>0</v>
      </c>
      <c r="F20" s="30">
        <v>0</v>
      </c>
    </row>
    <row r="21" spans="1:6" x14ac:dyDescent="0.25">
      <c r="A21" s="32" t="s">
        <v>36</v>
      </c>
      <c r="B21" s="30">
        <v>0</v>
      </c>
      <c r="C21" s="30">
        <v>0</v>
      </c>
      <c r="D21" s="31" t="s">
        <v>37</v>
      </c>
      <c r="E21" s="30">
        <v>0</v>
      </c>
      <c r="F21" s="30">
        <v>0</v>
      </c>
    </row>
    <row r="22" spans="1:6" x14ac:dyDescent="0.25">
      <c r="A22" s="32" t="s">
        <v>38</v>
      </c>
      <c r="B22" s="30">
        <v>0</v>
      </c>
      <c r="C22" s="30">
        <v>0</v>
      </c>
      <c r="D22" s="31" t="s">
        <v>39</v>
      </c>
      <c r="E22" s="30">
        <v>0</v>
      </c>
      <c r="F22" s="30">
        <v>0</v>
      </c>
    </row>
    <row r="23" spans="1:6" x14ac:dyDescent="0.25">
      <c r="A23" s="32" t="s">
        <v>40</v>
      </c>
      <c r="B23" s="30">
        <v>0</v>
      </c>
      <c r="C23" s="30">
        <v>0</v>
      </c>
      <c r="D23" s="28" t="s">
        <v>41</v>
      </c>
      <c r="E23" s="27">
        <f>E24+E25</f>
        <v>0</v>
      </c>
      <c r="F23" s="27">
        <v>0</v>
      </c>
    </row>
    <row r="24" spans="1:6" x14ac:dyDescent="0.25">
      <c r="A24" s="32" t="s">
        <v>42</v>
      </c>
      <c r="B24" s="30">
        <f>+'[1]Balanza LDF'!G28</f>
        <v>0</v>
      </c>
      <c r="C24" s="30">
        <v>4696720.0999999996</v>
      </c>
      <c r="D24" s="31" t="s">
        <v>43</v>
      </c>
      <c r="E24" s="30">
        <v>0</v>
      </c>
      <c r="F24" s="30">
        <v>0</v>
      </c>
    </row>
    <row r="25" spans="1:6" x14ac:dyDescent="0.25">
      <c r="A25" s="26" t="s">
        <v>44</v>
      </c>
      <c r="B25" s="27">
        <f>SUM(B26:B30)</f>
        <v>2214393.6800000002</v>
      </c>
      <c r="C25" s="27">
        <v>975563.66</v>
      </c>
      <c r="D25" s="31" t="s">
        <v>45</v>
      </c>
      <c r="E25" s="30">
        <v>0</v>
      </c>
      <c r="F25" s="30">
        <v>0</v>
      </c>
    </row>
    <row r="26" spans="1:6" x14ac:dyDescent="0.25">
      <c r="A26" s="32" t="s">
        <v>46</v>
      </c>
      <c r="B26" s="30">
        <v>0</v>
      </c>
      <c r="C26" s="30">
        <v>0</v>
      </c>
      <c r="D26" s="28" t="s">
        <v>47</v>
      </c>
      <c r="E26" s="30">
        <v>0</v>
      </c>
      <c r="F26" s="30">
        <v>0</v>
      </c>
    </row>
    <row r="27" spans="1:6" x14ac:dyDescent="0.25">
      <c r="A27" s="32" t="s">
        <v>48</v>
      </c>
      <c r="B27" s="30">
        <v>0</v>
      </c>
      <c r="C27" s="30">
        <v>0</v>
      </c>
      <c r="D27" s="28" t="s">
        <v>49</v>
      </c>
      <c r="E27" s="27">
        <f>SUM(E28:E30)</f>
        <v>0</v>
      </c>
      <c r="F27" s="27">
        <v>0</v>
      </c>
    </row>
    <row r="28" spans="1:6" x14ac:dyDescent="0.25">
      <c r="A28" s="32" t="s">
        <v>50</v>
      </c>
      <c r="B28" s="30">
        <v>0</v>
      </c>
      <c r="C28" s="30">
        <v>0</v>
      </c>
      <c r="D28" s="31" t="s">
        <v>51</v>
      </c>
      <c r="E28" s="30">
        <v>0</v>
      </c>
      <c r="F28" s="30">
        <v>0</v>
      </c>
    </row>
    <row r="29" spans="1:6" x14ac:dyDescent="0.25">
      <c r="A29" s="32" t="s">
        <v>52</v>
      </c>
      <c r="B29" s="30">
        <f>+'[1]Balanza LDF'!G34</f>
        <v>2214393.6800000002</v>
      </c>
      <c r="C29" s="30">
        <v>975563.66</v>
      </c>
      <c r="D29" s="31" t="s">
        <v>53</v>
      </c>
      <c r="E29" s="30">
        <v>0</v>
      </c>
      <c r="F29" s="30">
        <v>0</v>
      </c>
    </row>
    <row r="30" spans="1:6" x14ac:dyDescent="0.25">
      <c r="A30" s="32" t="s">
        <v>54</v>
      </c>
      <c r="B30" s="30">
        <v>0</v>
      </c>
      <c r="C30" s="30">
        <v>0</v>
      </c>
      <c r="D30" s="31" t="s">
        <v>55</v>
      </c>
      <c r="E30" s="30">
        <v>0</v>
      </c>
      <c r="F30" s="30">
        <v>0</v>
      </c>
    </row>
    <row r="31" spans="1:6" x14ac:dyDescent="0.25">
      <c r="A31" s="26" t="s">
        <v>56</v>
      </c>
      <c r="B31" s="27">
        <f>SUM(B32:B36)</f>
        <v>0</v>
      </c>
      <c r="C31" s="27">
        <v>0</v>
      </c>
      <c r="D31" s="28" t="s">
        <v>57</v>
      </c>
      <c r="E31" s="27">
        <f>SUM(E32:E37)</f>
        <v>0</v>
      </c>
      <c r="F31" s="27">
        <v>0</v>
      </c>
    </row>
    <row r="32" spans="1:6" x14ac:dyDescent="0.25">
      <c r="A32" s="32" t="s">
        <v>58</v>
      </c>
      <c r="B32" s="30">
        <v>0</v>
      </c>
      <c r="C32" s="30">
        <v>0</v>
      </c>
      <c r="D32" s="31" t="s">
        <v>59</v>
      </c>
      <c r="E32" s="30">
        <v>0</v>
      </c>
      <c r="F32" s="30">
        <v>0</v>
      </c>
    </row>
    <row r="33" spans="1:6" x14ac:dyDescent="0.25">
      <c r="A33" s="32" t="s">
        <v>60</v>
      </c>
      <c r="B33" s="30">
        <v>0</v>
      </c>
      <c r="C33" s="30">
        <v>0</v>
      </c>
      <c r="D33" s="31" t="s">
        <v>61</v>
      </c>
      <c r="E33" s="30">
        <v>0</v>
      </c>
      <c r="F33" s="30">
        <v>0</v>
      </c>
    </row>
    <row r="34" spans="1:6" x14ac:dyDescent="0.25">
      <c r="A34" s="32" t="s">
        <v>62</v>
      </c>
      <c r="B34" s="30">
        <v>0</v>
      </c>
      <c r="C34" s="30">
        <v>0</v>
      </c>
      <c r="D34" s="31" t="s">
        <v>63</v>
      </c>
      <c r="E34" s="30">
        <v>0</v>
      </c>
      <c r="F34" s="30">
        <v>0</v>
      </c>
    </row>
    <row r="35" spans="1:6" x14ac:dyDescent="0.25">
      <c r="A35" s="32" t="s">
        <v>64</v>
      </c>
      <c r="B35" s="30">
        <v>0</v>
      </c>
      <c r="C35" s="30">
        <v>0</v>
      </c>
      <c r="D35" s="31" t="s">
        <v>65</v>
      </c>
      <c r="E35" s="30">
        <v>0</v>
      </c>
      <c r="F35" s="30">
        <v>0</v>
      </c>
    </row>
    <row r="36" spans="1:6" x14ac:dyDescent="0.25">
      <c r="A36" s="32" t="s">
        <v>66</v>
      </c>
      <c r="B36" s="30">
        <v>0</v>
      </c>
      <c r="C36" s="30">
        <v>0</v>
      </c>
      <c r="D36" s="31" t="s">
        <v>67</v>
      </c>
      <c r="E36" s="30">
        <v>0</v>
      </c>
      <c r="F36" s="30">
        <v>0</v>
      </c>
    </row>
    <row r="37" spans="1:6" x14ac:dyDescent="0.25">
      <c r="A37" s="26" t="s">
        <v>68</v>
      </c>
      <c r="B37" s="30">
        <v>0</v>
      </c>
      <c r="C37" s="30">
        <v>0</v>
      </c>
      <c r="D37" s="31" t="s">
        <v>69</v>
      </c>
      <c r="E37" s="30">
        <v>0</v>
      </c>
      <c r="F37" s="30">
        <v>0</v>
      </c>
    </row>
    <row r="38" spans="1:6" x14ac:dyDescent="0.25">
      <c r="A38" s="26" t="s">
        <v>70</v>
      </c>
      <c r="B38" s="27">
        <f>SUM(B39:B40)</f>
        <v>0</v>
      </c>
      <c r="C38" s="27">
        <v>0</v>
      </c>
      <c r="D38" s="28" t="s">
        <v>71</v>
      </c>
      <c r="E38" s="27">
        <f>SUM(E39:E41)</f>
        <v>0</v>
      </c>
      <c r="F38" s="27">
        <v>0</v>
      </c>
    </row>
    <row r="39" spans="1:6" x14ac:dyDescent="0.25">
      <c r="A39" s="32" t="s">
        <v>72</v>
      </c>
      <c r="B39" s="30">
        <v>0</v>
      </c>
      <c r="C39" s="30">
        <v>0</v>
      </c>
      <c r="D39" s="31" t="s">
        <v>73</v>
      </c>
      <c r="E39" s="30">
        <v>0</v>
      </c>
      <c r="F39" s="30">
        <v>0</v>
      </c>
    </row>
    <row r="40" spans="1:6" x14ac:dyDescent="0.25">
      <c r="A40" s="32" t="s">
        <v>74</v>
      </c>
      <c r="B40" s="30">
        <v>0</v>
      </c>
      <c r="C40" s="30">
        <v>0</v>
      </c>
      <c r="D40" s="31" t="s">
        <v>75</v>
      </c>
      <c r="E40" s="30">
        <v>0</v>
      </c>
      <c r="F40" s="30">
        <v>0</v>
      </c>
    </row>
    <row r="41" spans="1:6" x14ac:dyDescent="0.25">
      <c r="A41" s="26" t="s">
        <v>76</v>
      </c>
      <c r="B41" s="27">
        <f>SUM(B42:B45)</f>
        <v>0</v>
      </c>
      <c r="C41" s="27">
        <v>0</v>
      </c>
      <c r="D41" s="31" t="s">
        <v>77</v>
      </c>
      <c r="E41" s="30">
        <v>0</v>
      </c>
      <c r="F41" s="30">
        <v>0</v>
      </c>
    </row>
    <row r="42" spans="1:6" x14ac:dyDescent="0.25">
      <c r="A42" s="32" t="s">
        <v>78</v>
      </c>
      <c r="B42" s="30">
        <v>0</v>
      </c>
      <c r="C42" s="30">
        <v>0</v>
      </c>
      <c r="D42" s="28" t="s">
        <v>79</v>
      </c>
      <c r="E42" s="27">
        <f>SUM(E43:E45)</f>
        <v>0</v>
      </c>
      <c r="F42" s="27">
        <v>0</v>
      </c>
    </row>
    <row r="43" spans="1:6" x14ac:dyDescent="0.25">
      <c r="A43" s="32" t="s">
        <v>80</v>
      </c>
      <c r="B43" s="30">
        <v>0</v>
      </c>
      <c r="C43" s="30">
        <v>0</v>
      </c>
      <c r="D43" s="31" t="s">
        <v>81</v>
      </c>
      <c r="E43" s="30">
        <v>0</v>
      </c>
      <c r="F43" s="30">
        <v>0</v>
      </c>
    </row>
    <row r="44" spans="1:6" x14ac:dyDescent="0.25">
      <c r="A44" s="32" t="s">
        <v>82</v>
      </c>
      <c r="B44" s="30">
        <v>0</v>
      </c>
      <c r="C44" s="30">
        <v>0</v>
      </c>
      <c r="D44" s="31" t="s">
        <v>83</v>
      </c>
      <c r="E44" s="30">
        <v>0</v>
      </c>
      <c r="F44" s="30">
        <v>0</v>
      </c>
    </row>
    <row r="45" spans="1:6" x14ac:dyDescent="0.25">
      <c r="A45" s="32" t="s">
        <v>84</v>
      </c>
      <c r="B45" s="30">
        <v>0</v>
      </c>
      <c r="C45" s="30">
        <v>0</v>
      </c>
      <c r="D45" s="31" t="s">
        <v>85</v>
      </c>
      <c r="E45" s="30">
        <v>0</v>
      </c>
      <c r="F45" s="30">
        <v>0</v>
      </c>
    </row>
    <row r="46" spans="1:6" x14ac:dyDescent="0.25">
      <c r="A46" s="24"/>
      <c r="B46" s="33"/>
      <c r="C46" s="33"/>
      <c r="D46" s="34"/>
      <c r="E46" s="33">
        <v>0</v>
      </c>
      <c r="F46" s="33">
        <v>0</v>
      </c>
    </row>
    <row r="47" spans="1:6" x14ac:dyDescent="0.25">
      <c r="A47" s="35" t="s">
        <v>86</v>
      </c>
      <c r="B47" s="36">
        <f>B9+B17+B25+B31+B37+B38+B41</f>
        <v>38603752.629999995</v>
      </c>
      <c r="C47" s="36">
        <v>34985803.729999997</v>
      </c>
      <c r="D47" s="37" t="s">
        <v>87</v>
      </c>
      <c r="E47" s="36">
        <f>E9+E19+E23+E26+E27+E31+E38+E42</f>
        <v>6375716.4699999997</v>
      </c>
      <c r="F47" s="36">
        <v>12573384.49</v>
      </c>
    </row>
    <row r="48" spans="1:6" x14ac:dyDescent="0.25">
      <c r="A48" s="24"/>
      <c r="B48" s="33"/>
      <c r="C48" s="33"/>
      <c r="D48" s="34"/>
      <c r="E48" s="33"/>
      <c r="F48" s="33"/>
    </row>
    <row r="49" spans="1:6" x14ac:dyDescent="0.25">
      <c r="A49" s="23" t="s">
        <v>88</v>
      </c>
      <c r="B49" s="33"/>
      <c r="C49" s="33"/>
      <c r="D49" s="37" t="s">
        <v>89</v>
      </c>
      <c r="E49" s="33"/>
      <c r="F49" s="33"/>
    </row>
    <row r="50" spans="1:6" x14ac:dyDescent="0.25">
      <c r="A50" s="26" t="s">
        <v>90</v>
      </c>
      <c r="B50" s="30">
        <v>0</v>
      </c>
      <c r="C50" s="30">
        <v>0</v>
      </c>
      <c r="D50" s="28" t="s">
        <v>91</v>
      </c>
      <c r="E50" s="30">
        <v>0</v>
      </c>
      <c r="F50" s="30">
        <v>0</v>
      </c>
    </row>
    <row r="51" spans="1:6" x14ac:dyDescent="0.25">
      <c r="A51" s="26" t="s">
        <v>92</v>
      </c>
      <c r="B51" s="30">
        <v>0</v>
      </c>
      <c r="C51" s="30">
        <v>0</v>
      </c>
      <c r="D51" s="28" t="s">
        <v>93</v>
      </c>
      <c r="E51" s="30">
        <v>0</v>
      </c>
      <c r="F51" s="30">
        <v>0</v>
      </c>
    </row>
    <row r="52" spans="1:6" x14ac:dyDescent="0.25">
      <c r="A52" s="26" t="s">
        <v>94</v>
      </c>
      <c r="B52" s="30">
        <f>+'[1]Balanza LDF'!G104</f>
        <v>24828850.43</v>
      </c>
      <c r="C52" s="30">
        <v>24828850.43</v>
      </c>
      <c r="D52" s="28" t="s">
        <v>95</v>
      </c>
      <c r="E52" s="30">
        <v>0</v>
      </c>
      <c r="F52" s="30">
        <v>0</v>
      </c>
    </row>
    <row r="53" spans="1:6" x14ac:dyDescent="0.25">
      <c r="A53" s="26" t="s">
        <v>96</v>
      </c>
      <c r="B53" s="30">
        <f>+'[1]Balanza LDF'!G138</f>
        <v>72024297.579999998</v>
      </c>
      <c r="C53" s="30">
        <v>73216732.170000002</v>
      </c>
      <c r="D53" s="28" t="s">
        <v>97</v>
      </c>
      <c r="E53" s="30">
        <v>0</v>
      </c>
      <c r="F53" s="30">
        <v>0</v>
      </c>
    </row>
    <row r="54" spans="1:6" x14ac:dyDescent="0.25">
      <c r="A54" s="26" t="s">
        <v>98</v>
      </c>
      <c r="B54" s="30">
        <v>0</v>
      </c>
      <c r="C54" s="30">
        <v>0</v>
      </c>
      <c r="D54" s="28" t="s">
        <v>99</v>
      </c>
      <c r="E54" s="30">
        <v>0</v>
      </c>
      <c r="F54" s="30">
        <v>0</v>
      </c>
    </row>
    <row r="55" spans="1:6" x14ac:dyDescent="0.25">
      <c r="A55" s="26" t="s">
        <v>100</v>
      </c>
      <c r="B55" s="30">
        <f>-'[1]Balanza LDF'!H199</f>
        <v>-50137329.859999999</v>
      </c>
      <c r="C55" s="30">
        <v>-51309329.850000001</v>
      </c>
      <c r="D55" s="38" t="s">
        <v>101</v>
      </c>
      <c r="E55" s="30">
        <v>0</v>
      </c>
      <c r="F55" s="30">
        <v>0</v>
      </c>
    </row>
    <row r="56" spans="1:6" x14ac:dyDescent="0.25">
      <c r="A56" s="26" t="s">
        <v>102</v>
      </c>
      <c r="B56" s="30">
        <v>0</v>
      </c>
      <c r="C56" s="30">
        <v>0</v>
      </c>
      <c r="D56" s="34"/>
      <c r="E56" s="33"/>
      <c r="F56" s="33"/>
    </row>
    <row r="57" spans="1:6" x14ac:dyDescent="0.25">
      <c r="A57" s="26" t="s">
        <v>103</v>
      </c>
      <c r="B57" s="30">
        <v>0</v>
      </c>
      <c r="C57" s="30">
        <v>0</v>
      </c>
      <c r="D57" s="37" t="s">
        <v>104</v>
      </c>
      <c r="E57" s="36">
        <f>SUM(E50:E55)</f>
        <v>0</v>
      </c>
      <c r="F57" s="36">
        <v>0</v>
      </c>
    </row>
    <row r="58" spans="1:6" x14ac:dyDescent="0.25">
      <c r="A58" s="26" t="s">
        <v>105</v>
      </c>
      <c r="B58" s="30">
        <v>0</v>
      </c>
      <c r="C58" s="30">
        <v>0</v>
      </c>
      <c r="D58" s="34"/>
      <c r="E58" s="33"/>
      <c r="F58" s="33"/>
    </row>
    <row r="59" spans="1:6" x14ac:dyDescent="0.25">
      <c r="A59" s="24"/>
      <c r="B59" s="33"/>
      <c r="C59" s="33"/>
      <c r="D59" s="37" t="s">
        <v>106</v>
      </c>
      <c r="E59" s="36">
        <f>E47+E57</f>
        <v>6375716.4699999997</v>
      </c>
      <c r="F59" s="36">
        <v>12573384.49</v>
      </c>
    </row>
    <row r="60" spans="1:6" x14ac:dyDescent="0.25">
      <c r="A60" s="35" t="s">
        <v>107</v>
      </c>
      <c r="B60" s="36">
        <f>SUM(B50:B58)</f>
        <v>46715818.149999991</v>
      </c>
      <c r="C60" s="36">
        <v>46736252.749999993</v>
      </c>
      <c r="D60" s="34"/>
      <c r="E60" s="33"/>
      <c r="F60" s="33"/>
    </row>
    <row r="61" spans="1:6" x14ac:dyDescent="0.25">
      <c r="A61" s="24"/>
      <c r="B61" s="33"/>
      <c r="C61" s="33"/>
      <c r="D61" s="39" t="s">
        <v>108</v>
      </c>
      <c r="E61" s="33"/>
      <c r="F61" s="33"/>
    </row>
    <row r="62" spans="1:6" x14ac:dyDescent="0.25">
      <c r="A62" s="35" t="s">
        <v>109</v>
      </c>
      <c r="B62" s="36">
        <f>SUM(B47+B60)</f>
        <v>85319570.779999986</v>
      </c>
      <c r="C62" s="36">
        <v>81722056.479999989</v>
      </c>
      <c r="D62" s="34"/>
      <c r="E62" s="33"/>
      <c r="F62" s="33"/>
    </row>
    <row r="63" spans="1:6" x14ac:dyDescent="0.25">
      <c r="A63" s="24"/>
      <c r="B63" s="40"/>
      <c r="C63" s="40"/>
      <c r="D63" s="41" t="s">
        <v>110</v>
      </c>
      <c r="E63" s="27">
        <f>SUM(E64:E66)</f>
        <v>14592370.84</v>
      </c>
      <c r="F63" s="27">
        <v>14592370.84</v>
      </c>
    </row>
    <row r="64" spans="1:6" x14ac:dyDescent="0.25">
      <c r="A64" s="24"/>
      <c r="B64" s="40"/>
      <c r="C64" s="40"/>
      <c r="D64" s="42" t="s">
        <v>111</v>
      </c>
      <c r="E64" s="30">
        <v>14592370.84</v>
      </c>
      <c r="F64" s="30">
        <v>14592370.84</v>
      </c>
    </row>
    <row r="65" spans="1:6" x14ac:dyDescent="0.25">
      <c r="A65" s="24"/>
      <c r="B65" s="40"/>
      <c r="C65" s="40"/>
      <c r="D65" s="43" t="s">
        <v>112</v>
      </c>
      <c r="E65" s="30">
        <v>0</v>
      </c>
      <c r="F65" s="30">
        <v>0</v>
      </c>
    </row>
    <row r="66" spans="1:6" x14ac:dyDescent="0.25">
      <c r="A66" s="24"/>
      <c r="B66" s="40"/>
      <c r="C66" s="40"/>
      <c r="D66" s="42" t="s">
        <v>113</v>
      </c>
      <c r="E66" s="30">
        <v>0</v>
      </c>
      <c r="F66" s="30">
        <v>0</v>
      </c>
    </row>
    <row r="67" spans="1:6" x14ac:dyDescent="0.25">
      <c r="A67" s="24"/>
      <c r="B67" s="40"/>
      <c r="C67" s="40"/>
      <c r="D67" s="34"/>
      <c r="E67" s="33"/>
      <c r="F67" s="33"/>
    </row>
    <row r="68" spans="1:6" x14ac:dyDescent="0.25">
      <c r="A68" s="24"/>
      <c r="B68" s="40"/>
      <c r="C68" s="40"/>
      <c r="D68" s="41" t="s">
        <v>114</v>
      </c>
      <c r="E68" s="27">
        <f>SUM(E69:E73)</f>
        <v>64351483.469999999</v>
      </c>
      <c r="F68" s="27">
        <v>54556301.149999999</v>
      </c>
    </row>
    <row r="69" spans="1:6" x14ac:dyDescent="0.25">
      <c r="A69" s="44"/>
      <c r="B69" s="40"/>
      <c r="C69" s="40"/>
      <c r="D69" s="42" t="s">
        <v>115</v>
      </c>
      <c r="E69" s="30">
        <f>+'[1]Balanza LDF'!H499-'[1]Balanza LDF'!G586</f>
        <v>9064255.379999999</v>
      </c>
      <c r="F69" s="30">
        <v>5866963.5099999979</v>
      </c>
    </row>
    <row r="70" spans="1:6" x14ac:dyDescent="0.25">
      <c r="A70" s="44"/>
      <c r="B70" s="40"/>
      <c r="C70" s="40"/>
      <c r="D70" s="42" t="s">
        <v>116</v>
      </c>
      <c r="E70" s="30">
        <v>54227126.43</v>
      </c>
      <c r="F70" s="30">
        <v>48360162.920000002</v>
      </c>
    </row>
    <row r="71" spans="1:6" x14ac:dyDescent="0.25">
      <c r="A71" s="44"/>
      <c r="B71" s="40"/>
      <c r="C71" s="40"/>
      <c r="D71" s="42" t="s">
        <v>117</v>
      </c>
      <c r="E71" s="30">
        <v>0</v>
      </c>
      <c r="F71" s="30">
        <v>0</v>
      </c>
    </row>
    <row r="72" spans="1:6" x14ac:dyDescent="0.25">
      <c r="A72" s="44"/>
      <c r="B72" s="40"/>
      <c r="C72" s="40"/>
      <c r="D72" s="42" t="s">
        <v>118</v>
      </c>
      <c r="E72" s="30">
        <v>0</v>
      </c>
      <c r="F72" s="30">
        <v>0</v>
      </c>
    </row>
    <row r="73" spans="1:6" x14ac:dyDescent="0.25">
      <c r="A73" s="44"/>
      <c r="B73" s="40"/>
      <c r="C73" s="40"/>
      <c r="D73" s="42" t="s">
        <v>119</v>
      </c>
      <c r="E73" s="30">
        <f>+'[1]Balanza LDF'!H492</f>
        <v>1060101.6599999999</v>
      </c>
      <c r="F73" s="30">
        <v>329174.71999999997</v>
      </c>
    </row>
    <row r="74" spans="1:6" x14ac:dyDescent="0.25">
      <c r="A74" s="44"/>
      <c r="B74" s="40"/>
      <c r="C74" s="40"/>
      <c r="D74" s="34"/>
      <c r="E74" s="33"/>
      <c r="F74" s="33"/>
    </row>
    <row r="75" spans="1:6" x14ac:dyDescent="0.25">
      <c r="A75" s="44"/>
      <c r="B75" s="40"/>
      <c r="C75" s="40"/>
      <c r="D75" s="41" t="s">
        <v>120</v>
      </c>
      <c r="E75" s="27">
        <f>E76+E77</f>
        <v>0</v>
      </c>
      <c r="F75" s="27">
        <v>0</v>
      </c>
    </row>
    <row r="76" spans="1:6" x14ac:dyDescent="0.25">
      <c r="A76" s="44"/>
      <c r="B76" s="40"/>
      <c r="C76" s="40"/>
      <c r="D76" s="28" t="s">
        <v>121</v>
      </c>
      <c r="E76" s="30">
        <v>0</v>
      </c>
      <c r="F76" s="30">
        <v>0</v>
      </c>
    </row>
    <row r="77" spans="1:6" x14ac:dyDescent="0.25">
      <c r="A77" s="44"/>
      <c r="B77" s="40"/>
      <c r="C77" s="40"/>
      <c r="D77" s="28" t="s">
        <v>122</v>
      </c>
      <c r="E77" s="30">
        <v>0</v>
      </c>
      <c r="F77" s="30">
        <v>0</v>
      </c>
    </row>
    <row r="78" spans="1:6" x14ac:dyDescent="0.25">
      <c r="A78" s="44"/>
      <c r="B78" s="40"/>
      <c r="C78" s="40"/>
      <c r="D78" s="34"/>
      <c r="E78" s="33"/>
      <c r="F78" s="33"/>
    </row>
    <row r="79" spans="1:6" x14ac:dyDescent="0.25">
      <c r="A79" s="44"/>
      <c r="B79" s="40"/>
      <c r="C79" s="40"/>
      <c r="D79" s="37" t="s">
        <v>123</v>
      </c>
      <c r="E79" s="36">
        <f>E63+E68+E75</f>
        <v>78943854.310000002</v>
      </c>
      <c r="F79" s="36">
        <v>69148671.989999995</v>
      </c>
    </row>
    <row r="80" spans="1:6" x14ac:dyDescent="0.25">
      <c r="A80" s="44"/>
      <c r="B80" s="40"/>
      <c r="C80" s="40"/>
      <c r="D80" s="34"/>
      <c r="E80" s="33"/>
      <c r="F80" s="33"/>
    </row>
    <row r="81" spans="1:6" x14ac:dyDescent="0.25">
      <c r="A81" s="44"/>
      <c r="B81" s="40"/>
      <c r="C81" s="40"/>
      <c r="D81" s="37" t="s">
        <v>124</v>
      </c>
      <c r="E81" s="36">
        <f>E59+E79</f>
        <v>85319570.780000001</v>
      </c>
      <c r="F81" s="36">
        <v>81722056.479999989</v>
      </c>
    </row>
    <row r="82" spans="1:6" x14ac:dyDescent="0.25">
      <c r="A82" s="45"/>
      <c r="B82" s="46"/>
      <c r="C82" s="46"/>
      <c r="D82" s="47"/>
      <c r="E82" s="48"/>
      <c r="F82" s="48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3622047244094491" right="0.23622047244094491" top="0.74803149606299213" bottom="0.74803149606299213" header="0.31496062992125984" footer="0.31496062992125984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cp:lastPrinted>2023-07-19T21:42:21Z</cp:lastPrinted>
  <dcterms:created xsi:type="dcterms:W3CDTF">2023-07-19T21:42:19Z</dcterms:created>
  <dcterms:modified xsi:type="dcterms:W3CDTF">2023-07-19T21:42:36Z</dcterms:modified>
</cp:coreProperties>
</file>