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68" i="1"/>
  <c r="E63" i="1"/>
  <c r="E79" i="1" s="1"/>
  <c r="E57" i="1"/>
  <c r="B55" i="1"/>
  <c r="B53" i="1"/>
  <c r="B52" i="1"/>
  <c r="B60" i="1" s="1"/>
  <c r="E42" i="1"/>
  <c r="B41" i="1"/>
  <c r="E38" i="1"/>
  <c r="B38" i="1"/>
  <c r="E31" i="1"/>
  <c r="B31" i="1"/>
  <c r="B29" i="1"/>
  <c r="E27" i="1"/>
  <c r="B25" i="1"/>
  <c r="B24" i="1"/>
  <c r="B17" i="1" s="1"/>
  <c r="E23" i="1"/>
  <c r="E19" i="1"/>
  <c r="E16" i="1"/>
  <c r="B13" i="1"/>
  <c r="E11" i="1"/>
  <c r="B11" i="1"/>
  <c r="B9" i="1" s="1"/>
  <c r="B47" i="1" s="1"/>
  <c r="B62" i="1" s="1"/>
  <c r="E10" i="1"/>
  <c r="E9" i="1" s="1"/>
  <c r="E47" i="1" s="1"/>
  <c r="E59" i="1" s="1"/>
  <c r="E81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<sst xmlns="http://schemas.openxmlformats.org/spreadsheetml/2006/main" count="126" uniqueCount="125">
  <si>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</si>
  <si>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Fideicomiso para la Modernización de los  Registros Públicos de la Propiedad del Estado de Guanajuato “FIDEMOR”</t>
  </si>
  <si>
    <t>Estado de Situación Financiera Detallado - LDF</t>
  </si>
  <si>
    <t>Al 31 de Marzo de 2023 y al 31 de Diciembre del 2022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</si>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</sst>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>
        <row r="6">
          <cell r="G6">
            <v>53.2</v>
          </cell>
        </row>
        <row r="12">
          <cell r="G12">
            <v>31899638.719999999</v>
          </cell>
        </row>
        <row r="28">
          <cell r="G28">
            <v>3198754.48</v>
          </cell>
        </row>
        <row r="34">
          <cell r="G34">
            <v>2424006.1800000002</v>
          </cell>
        </row>
        <row r="104">
          <cell r="G104">
            <v>24828850.43</v>
          </cell>
        </row>
        <row r="138">
          <cell r="G138">
            <v>73216732.170000002</v>
          </cell>
        </row>
        <row r="199">
          <cell r="H199">
            <v>51309329.850000001</v>
          </cell>
        </row>
        <row r="223">
          <cell r="H223">
            <v>0</v>
          </cell>
        </row>
        <row r="286">
          <cell r="H286">
            <v>8048194.0899999999</v>
          </cell>
        </row>
        <row r="382">
          <cell r="H382">
            <v>-0.36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7283"/>
  <sheetViews>
    <sheetView showGridLines="0" tabSelected="1" view="pageBreakPreview" zoomScale="60" zoomScaleNormal="90" workbookViewId="0">
      <pane ySplit="6" topLeftCell="A7" activePane="bottomLeft" state="frozen"/>
      <selection pane="bottomLeft" sqref="A1:F1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31899691.919999998</v>
      </c>
      <c r="C9" s="27">
        <v>29313519.969999999</v>
      </c>
      <c r="D9" s="28" t="s">
        <v>13</v>
      </c>
      <c r="E9" s="27">
        <f>SUM(E10:E18)</f>
        <v>8048193.7299999995</v>
      </c>
      <c r="F9" s="27">
        <v>12573384.49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f>+'[1]Balanza LDF'!H223</f>
        <v>0</v>
      </c>
      <c r="F10" s="30">
        <v>0</v>
      </c>
    </row>
    <row r="11" spans="1:6" x14ac:dyDescent="0.25">
      <c r="A11" s="29" t="s">
        <v>16</v>
      </c>
      <c r="B11" s="30">
        <f>+'[1]Balanza LDF'!G6</f>
        <v>53.2</v>
      </c>
      <c r="C11" s="30">
        <v>154.91</v>
      </c>
      <c r="D11" s="31" t="s">
        <v>17</v>
      </c>
      <c r="E11" s="30">
        <f>+'[1]Balanza LDF'!H286</f>
        <v>8048194.0899999999</v>
      </c>
      <c r="F11" s="30">
        <v>12487490.439999999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f>+'[1]Balanza LDF'!G12</f>
        <v>31899638.719999999</v>
      </c>
      <c r="C13" s="30">
        <v>29313365.059999999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f>+'[1]Balanza LDF'!H382</f>
        <v>-0.36</v>
      </c>
      <c r="F16" s="30">
        <v>85894.05</v>
      </c>
    </row>
    <row r="17" spans="1:6" x14ac:dyDescent="0.25">
      <c r="A17" s="26" t="s">
        <v>28</v>
      </c>
      <c r="B17" s="27">
        <f>SUM(B18:B24)</f>
        <v>3198754.48</v>
      </c>
      <c r="C17" s="27">
        <v>4696720.0999999996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v>0</v>
      </c>
    </row>
    <row r="24" spans="1:6" x14ac:dyDescent="0.25">
      <c r="A24" s="32" t="s">
        <v>42</v>
      </c>
      <c r="B24" s="30">
        <f>+'[1]Balanza LDF'!G28</f>
        <v>3198754.48</v>
      </c>
      <c r="C24" s="30">
        <v>4696720.0999999996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2424006.1800000002</v>
      </c>
      <c r="C25" s="27">
        <v>975563.66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f>+'[1]Balanza LDF'!G34</f>
        <v>2424006.1800000002</v>
      </c>
      <c r="C29" s="30">
        <v>975563.66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v>0</v>
      </c>
      <c r="D31" s="28" t="s">
        <v>57</v>
      </c>
      <c r="E31" s="27">
        <f>SUM(E32:E37)</f>
        <v>0</v>
      </c>
      <c r="F31" s="27"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v>0</v>
      </c>
      <c r="D38" s="28" t="s">
        <v>71</v>
      </c>
      <c r="E38" s="27">
        <f>SUM(E39:E41)</f>
        <v>0</v>
      </c>
      <c r="F38" s="27"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37522452.579999998</v>
      </c>
      <c r="C47" s="36">
        <v>34985803.729999997</v>
      </c>
      <c r="D47" s="37" t="s">
        <v>87</v>
      </c>
      <c r="E47" s="36">
        <f>E9+E19+E23+E26+E27+E31+E38+E42</f>
        <v>8048193.7299999995</v>
      </c>
      <c r="F47" s="36">
        <v>12573384.49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f>+'[1]Balanza LDF'!G104</f>
        <v>24828850.43</v>
      </c>
      <c r="C52" s="30">
        <v>24828850.43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f>+'[1]Balanza LDF'!G138</f>
        <v>73216732.170000002</v>
      </c>
      <c r="C53" s="30">
        <v>73216732.170000002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f>-'[1]Balanza LDF'!H199</f>
        <v>-51309329.850000001</v>
      </c>
      <c r="C55" s="30">
        <v>-51309329.850000001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8048193.7299999995</v>
      </c>
      <c r="F59" s="36">
        <v>12573384.49</v>
      </c>
    </row>
    <row r="60" spans="1:6" x14ac:dyDescent="0.25">
      <c r="A60" s="35" t="s">
        <v>107</v>
      </c>
      <c r="B60" s="36">
        <f>SUM(B50:B58)</f>
        <v>46736252.749999993</v>
      </c>
      <c r="C60" s="36">
        <v>46736252.749999993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84258705.329999983</v>
      </c>
      <c r="C62" s="36">
        <v>81722056.479999989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61618140.759999998</v>
      </c>
      <c r="F68" s="27">
        <v>54556301.149999999</v>
      </c>
    </row>
    <row r="69" spans="1:6" x14ac:dyDescent="0.25">
      <c r="A69" s="44"/>
      <c r="B69" s="40"/>
      <c r="C69" s="40"/>
      <c r="D69" s="42" t="s">
        <v>115</v>
      </c>
      <c r="E69" s="30">
        <v>6339974.5499999998</v>
      </c>
      <c r="F69" s="30">
        <v>5866963.5099999979</v>
      </c>
    </row>
    <row r="70" spans="1:6" x14ac:dyDescent="0.25">
      <c r="A70" s="44"/>
      <c r="B70" s="40"/>
      <c r="C70" s="40"/>
      <c r="D70" s="42" t="s">
        <v>116</v>
      </c>
      <c r="E70" s="30">
        <v>54227126.43</v>
      </c>
      <c r="F70" s="30">
        <v>48360162.920000002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1051039.78</v>
      </c>
      <c r="F73" s="30">
        <v>329174.71999999997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76210511.599999994</v>
      </c>
      <c r="F79" s="36">
        <v>69148671.989999995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84258705.329999998</v>
      </c>
      <c r="F81" s="36">
        <v>81722056.479999989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2023-04-24T18:56:20Z</dcterms:created>
  <dcterms:modified xsi:type="dcterms:W3CDTF">2023-04-24T18:56:46Z</dcterms:modified>
</cp:coreProperties>
</file>