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_xlnm.Print_Area" localSheetId="0">'F4'!$A$1:$D$79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3" i="1" s="1"/>
  <c r="D63" i="1"/>
  <c r="C63" i="1"/>
  <c r="C71" i="1" s="1"/>
  <c r="C73" i="1" s="1"/>
  <c r="B63" i="1"/>
  <c r="B71" i="1" s="1"/>
  <c r="B73" i="1" s="1"/>
  <c r="D52" i="1"/>
  <c r="D48" i="1"/>
  <c r="C48" i="1"/>
  <c r="B48" i="1"/>
  <c r="B56" i="1" s="1"/>
  <c r="B58" i="1" s="1"/>
  <c r="D43" i="1"/>
  <c r="C43" i="1"/>
  <c r="D39" i="1"/>
  <c r="C39" i="1"/>
  <c r="B39" i="1"/>
  <c r="D36" i="1"/>
  <c r="C36" i="1"/>
  <c r="B36" i="1"/>
  <c r="B43" i="1" s="1"/>
  <c r="D28" i="1"/>
  <c r="C28" i="1"/>
  <c r="B28" i="1"/>
  <c r="D16" i="1"/>
  <c r="C16" i="1"/>
  <c r="D13" i="1"/>
  <c r="C13" i="1"/>
  <c r="C52" i="1" s="1"/>
  <c r="D12" i="1"/>
  <c r="C12" i="1"/>
  <c r="B12" i="1"/>
  <c r="D8" i="1"/>
  <c r="C8" i="1"/>
  <c r="C7" i="1" s="1"/>
  <c r="D7" i="1"/>
  <c r="D47" i="1" s="1"/>
  <c r="D56" i="1" s="1"/>
  <c r="D58" i="1" s="1"/>
  <c r="B7" i="1"/>
  <c r="B20" i="1" s="1"/>
  <c r="B22" i="1" s="1"/>
  <c r="B24" i="1" s="1"/>
  <c r="B32" i="1" s="1"/>
  <c r="C20" i="1" l="1"/>
  <c r="C22" i="1" s="1"/>
  <c r="C24" i="1" s="1"/>
  <c r="C32" i="1" s="1"/>
  <c r="C47" i="1"/>
  <c r="C56" i="1" s="1"/>
  <c r="C58" i="1" s="1"/>
  <c r="D20" i="1"/>
  <c r="D22" i="1" s="1"/>
  <c r="D24" i="1" s="1"/>
  <c r="D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<sst xmlns="http://schemas.openxmlformats.org/spreadsheetml/2006/main" count="65" uniqueCount="45">
  <si>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</si>
  <si>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Fideicomiso para la Modernización de los  Registros Públicos de la Propiedad del Estado de Guanajuato “FIDEMOR”</t>
  </si>
  <si>
    <t>Balance Presupuestario - LDF</t>
  </si>
  <si>
    <t>al 30 de Junio del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</si>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</sst>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4841875</xdr:colOff>
      <xdr:row>74</xdr:row>
      <xdr:rowOff>111125</xdr:rowOff>
    </xdr:from>
    <xdr:to>
      <xdr:col>1</xdr:col>
      <xdr:colOff>587375</xdr:colOff>
      <xdr:row>78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156178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>
        <row r="70">
          <cell r="E70">
            <v>13683733.02</v>
          </cell>
          <cell r="F70">
            <v>13683733.02</v>
          </cell>
        </row>
      </sheetData>
      <sheetData sheetId="6">
        <row r="159">
          <cell r="E159">
            <v>4603981.16</v>
          </cell>
          <cell r="F159">
            <v>4395895.32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view="pageBreakPreview" zoomScale="60" zoomScaleNormal="9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11"/>
    </row>
    <row r="5" spans="1:5" x14ac:dyDescent="0.25">
      <c r="A5" s="12" t="s">
        <v>4</v>
      </c>
      <c r="B5" s="13"/>
      <c r="C5" s="13"/>
      <c r="D5" s="14"/>
    </row>
    <row r="6" spans="1:5" ht="30" x14ac:dyDescent="0.25">
      <c r="A6" s="15" t="s">
        <v>5</v>
      </c>
      <c r="B6" s="16" t="s">
        <v>6</v>
      </c>
      <c r="C6" s="16" t="s">
        <v>7</v>
      </c>
      <c r="D6" s="16" t="s">
        <v>8</v>
      </c>
    </row>
    <row r="7" spans="1:5" x14ac:dyDescent="0.25">
      <c r="A7" s="17" t="s">
        <v>9</v>
      </c>
      <c r="B7" s="18">
        <f>SUM(B8:B10)</f>
        <v>0</v>
      </c>
      <c r="C7" s="18">
        <f>SUM(C8:C10)</f>
        <v>13683733.02</v>
      </c>
      <c r="D7" s="18">
        <f>SUM(D8:D10)</f>
        <v>13683733.02</v>
      </c>
    </row>
    <row r="8" spans="1:5" x14ac:dyDescent="0.25">
      <c r="A8" s="19" t="s">
        <v>10</v>
      </c>
      <c r="B8" s="20">
        <v>0</v>
      </c>
      <c r="C8" s="20">
        <f>+[1]F5!E70</f>
        <v>13683733.02</v>
      </c>
      <c r="D8" s="20">
        <f>+[1]F5!F70</f>
        <v>13683733.02</v>
      </c>
    </row>
    <row r="9" spans="1:5" x14ac:dyDescent="0.25">
      <c r="A9" s="19" t="s">
        <v>11</v>
      </c>
      <c r="B9" s="20">
        <v>0</v>
      </c>
      <c r="C9" s="20">
        <v>0</v>
      </c>
      <c r="D9" s="20">
        <v>0</v>
      </c>
    </row>
    <row r="10" spans="1:5" x14ac:dyDescent="0.25">
      <c r="A10" s="19" t="s">
        <v>12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13</v>
      </c>
      <c r="B12" s="18">
        <f>SUM(B13:B14)</f>
        <v>0</v>
      </c>
      <c r="C12" s="18">
        <f t="shared" ref="C12:D12" si="0">SUM(C13:C14)</f>
        <v>4603981.16</v>
      </c>
      <c r="D12" s="18">
        <f t="shared" si="0"/>
        <v>4395895.32</v>
      </c>
    </row>
    <row r="13" spans="1:5" x14ac:dyDescent="0.25">
      <c r="A13" s="19" t="s">
        <v>14</v>
      </c>
      <c r="B13" s="20">
        <v>0</v>
      </c>
      <c r="C13" s="20">
        <f>+[1]F6a!E159</f>
        <v>4603981.16</v>
      </c>
      <c r="D13" s="20">
        <f>+[1]F6a!F159</f>
        <v>4395895.32</v>
      </c>
    </row>
    <row r="14" spans="1:5" x14ac:dyDescent="0.25">
      <c r="A14" s="19" t="s">
        <v>15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16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17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18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19</v>
      </c>
      <c r="B20" s="18">
        <f>B7-B12+B16</f>
        <v>0</v>
      </c>
      <c r="C20" s="18">
        <f>C7-C12+C16</f>
        <v>9079751.8599999994</v>
      </c>
      <c r="D20" s="18">
        <f>D7-D12+D16</f>
        <v>9287837.6999999993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20</v>
      </c>
      <c r="B22" s="18">
        <f>B20-B10</f>
        <v>0</v>
      </c>
      <c r="C22" s="18">
        <f>C20-C10</f>
        <v>9079751.8599999994</v>
      </c>
      <c r="D22" s="18">
        <f>D20-D10</f>
        <v>9287837.6999999993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21</v>
      </c>
      <c r="B24" s="18">
        <f>B22-B16</f>
        <v>0</v>
      </c>
      <c r="C24" s="18">
        <f>C22-C16</f>
        <v>9079751.8599999994</v>
      </c>
      <c r="D24" s="18">
        <f>D22-D16</f>
        <v>9287837.6999999993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7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28</v>
      </c>
      <c r="B32" s="33">
        <f>B24+B28</f>
        <v>0</v>
      </c>
      <c r="C32" s="33">
        <f>C24+C28</f>
        <v>9079751.8599999994</v>
      </c>
      <c r="D32" s="33">
        <f>D24+D28</f>
        <v>9287837.6999999993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7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0</v>
      </c>
      <c r="C47" s="42">
        <f>+C7</f>
        <v>13683733.02</v>
      </c>
      <c r="D47" s="42">
        <f>+D7</f>
        <v>13683733.02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14</v>
      </c>
      <c r="B52" s="34">
        <v>0</v>
      </c>
      <c r="C52" s="34">
        <f>+C13</f>
        <v>4603981.16</v>
      </c>
      <c r="D52" s="34">
        <f>+D13</f>
        <v>4395895.32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17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9079751.8599999994</v>
      </c>
      <c r="D56" s="33">
        <f>D47+D48-D52+D54</f>
        <v>9287837.6999999993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9079751.8599999994</v>
      </c>
      <c r="D58" s="33">
        <f>D56-D48</f>
        <v>9287837.6999999993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41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32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35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42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18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43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44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2023-07-19T21:30:24Z</dcterms:created>
  <dcterms:modified xsi:type="dcterms:W3CDTF">2023-07-19T21:30:55Z</dcterms:modified>
</cp:coreProperties>
</file>