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2\Información SG-FIDEMOR\4to TRIMESTRE\1 Estados Financieros\"/>
    </mc:Choice>
  </mc:AlternateContent>
  <bookViews>
    <workbookView xWindow="0" yWindow="0" windowWidth="28800" windowHeight="12000"/>
  </bookViews>
  <sheets>
    <sheet name="F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>[2]ECABR!#REF!</definedName>
    <definedName name="A_impresión_IM">[2]ECABR!#REF!</definedName>
    <definedName name="abc">[3]TOTAL!#REF!</definedName>
    <definedName name="Abr">#REF!</definedName>
    <definedName name="anexo">[2]ECABR!#REF!</definedName>
    <definedName name="_xlnm.Extract">[5]EGRESOS!#REF!</definedName>
    <definedName name="B">[5]EGRESOS!#REF!</definedName>
    <definedName name="BASE" localSheetId="0">#REF!</definedName>
    <definedName name="BASE">#REF!</definedName>
    <definedName name="_xlnm.Database">[6]REPORTO!#REF!</definedName>
    <definedName name="cba">[3]TOTAL!#REF!</definedName>
    <definedName name="Ejercicio">[7]Catalogo!$D$3:$D$6</definedName>
    <definedName name="ELOY" localSheetId="0">#REF!</definedName>
    <definedName name="ELOY">#REF!</definedName>
    <definedName name="Ene">#REF!</definedName>
    <definedName name="Entes">[7]Catalogo!$B$3:$B$11</definedName>
    <definedName name="Feb">#REF!</definedName>
    <definedName name="Fecha" localSheetId="0">#REF!</definedName>
    <definedName name="Fecha">#REF!</definedName>
    <definedName name="HF">[8]T1705HF!$B$20:$B$20</definedName>
    <definedName name="ju">[6]REPORTO!#REF!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MUEBLES">#REF!</definedName>
    <definedName name="N" localSheetId="0">#REF!</definedName>
    <definedName name="N">#REF!</definedName>
    <definedName name="Periodo">[7]Catalogo!$F$3:$F$14</definedName>
    <definedName name="REPORTO" localSheetId="0">#REF!</definedName>
    <definedName name="REPORTO">#REF!</definedName>
    <definedName name="sssss">[2]ECABR!#REF!</definedName>
    <definedName name="TCAIE">[9]CH1902!$B$20:$B$20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D35" i="1"/>
  <c r="C35" i="1"/>
  <c r="E20" i="1"/>
  <c r="D20" i="1"/>
  <c r="C20" i="1"/>
  <c r="E19" i="1"/>
  <c r="D19" i="1"/>
  <c r="C19" i="1"/>
  <c r="E17" i="1"/>
  <c r="D17" i="1"/>
  <c r="C17" i="1"/>
  <c r="E16" i="1"/>
  <c r="D16" i="1"/>
  <c r="C16" i="1"/>
  <c r="E15" i="1"/>
  <c r="E14" i="1" s="1"/>
  <c r="D15" i="1"/>
  <c r="D14" i="1" s="1"/>
  <c r="C15" i="1"/>
  <c r="C14" i="1" s="1"/>
  <c r="C33" i="1" s="1"/>
  <c r="C27" i="1" s="1"/>
  <c r="C39" i="1" s="1"/>
  <c r="E12" i="1"/>
  <c r="D12" i="1"/>
  <c r="C12" i="1"/>
  <c r="E10" i="1"/>
  <c r="D10" i="1"/>
  <c r="C10" i="1"/>
  <c r="E8" i="1"/>
  <c r="E3" i="1" s="1"/>
  <c r="D8" i="1"/>
  <c r="D3" i="1" s="1"/>
  <c r="D24" i="1" s="1"/>
  <c r="C8" i="1"/>
  <c r="C3" i="1" s="1"/>
  <c r="C24" i="1" s="1"/>
  <c r="E24" i="1" l="1"/>
  <c r="D31" i="1"/>
  <c r="E31" i="1"/>
  <c r="D27" i="1" l="1"/>
  <c r="D39" i="1" s="1"/>
  <c r="E33" i="1"/>
  <c r="E27" i="1"/>
  <c r="E39" i="1" s="1"/>
  <c r="D33" i="1"/>
</calcChain>
</file>

<file path=xl/sharedStrings.xml><?xml version="1.0" encoding="utf-8"?>
<sst xmlns="http://schemas.openxmlformats.org/spreadsheetml/2006/main" count="45" uniqueCount="37">
  <si>
    <t xml:space="preserve">
Fideicomiso para la Modernización de los  Registros Públicos de la Propiedad del Estado de Guanajuato "FIDEMOR"
Flujo de Fondos
Del 1 de Enero al 31 de Diciembre del 2022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</si>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</sst>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/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3" fontId="2" fillId="0" borderId="6" xfId="1" applyNumberFormat="1" applyFont="1" applyFill="1" applyBorder="1" applyAlignment="1">
      <alignment vertical="center" wrapText="1"/>
    </xf>
    <xf numFmtId="3" fontId="2" fillId="0" borderId="7" xfId="1" applyNumberFormat="1" applyFont="1" applyFill="1" applyBorder="1" applyAlignment="1">
      <alignment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3" fontId="4" fillId="0" borderId="0" xfId="1" applyNumberFormat="1" applyFont="1" applyFill="1" applyBorder="1" applyAlignment="1">
      <alignment vertical="center" wrapText="1"/>
    </xf>
    <xf numFmtId="3" fontId="4" fillId="0" borderId="9" xfId="1" applyNumberFormat="1" applyFont="1" applyFill="1" applyBorder="1" applyAlignment="1">
      <alignment vertical="center" wrapText="1"/>
    </xf>
    <xf numFmtId="0" fontId="4" fillId="0" borderId="8" xfId="1" quotePrefix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 wrapText="1"/>
    </xf>
    <xf numFmtId="3" fontId="2" fillId="0" borderId="9" xfId="1" applyNumberFormat="1" applyFont="1" applyFill="1" applyBorder="1" applyAlignment="1">
      <alignment vertical="center" wrapText="1"/>
    </xf>
    <xf numFmtId="0" fontId="4" fillId="0" borderId="10" xfId="1" applyFont="1" applyFill="1" applyBorder="1"/>
    <xf numFmtId="0" fontId="2" fillId="0" borderId="11" xfId="1" applyFont="1" applyFill="1" applyBorder="1" applyAlignment="1">
      <alignment horizontal="left" vertical="center"/>
    </xf>
    <xf numFmtId="3" fontId="2" fillId="0" borderId="11" xfId="1" applyNumberFormat="1" applyFont="1" applyFill="1" applyBorder="1" applyAlignment="1">
      <alignment vertical="center" wrapText="1"/>
    </xf>
    <xf numFmtId="3" fontId="2" fillId="0" borderId="12" xfId="1" applyNumberFormat="1" applyFont="1" applyFill="1" applyBorder="1" applyAlignment="1">
      <alignment vertical="center" wrapText="1"/>
    </xf>
    <xf numFmtId="3" fontId="3" fillId="0" borderId="0" xfId="1" applyNumberFormat="1" applyFont="1"/>
    <xf numFmtId="3" fontId="2" fillId="2" borderId="4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Border="1"/>
    <xf numFmtId="3" fontId="5" fillId="0" borderId="7" xfId="1" applyNumberFormat="1" applyFont="1" applyBorder="1"/>
    <xf numFmtId="3" fontId="3" fillId="0" borderId="0" xfId="1" applyNumberFormat="1" applyFont="1" applyBorder="1"/>
    <xf numFmtId="3" fontId="3" fillId="0" borderId="9" xfId="1" applyNumberFormat="1" applyFont="1" applyBorder="1"/>
    <xf numFmtId="3" fontId="5" fillId="0" borderId="0" xfId="1" applyNumberFormat="1" applyFont="1" applyBorder="1"/>
    <xf numFmtId="3" fontId="5" fillId="0" borderId="9" xfId="1" applyNumberFormat="1" applyFont="1" applyBorder="1"/>
    <xf numFmtId="0" fontId="3" fillId="0" borderId="8" xfId="1" applyFont="1" applyBorder="1"/>
    <xf numFmtId="0" fontId="3" fillId="0" borderId="0" xfId="1" applyFont="1" applyBorder="1"/>
  </cellXfs>
  <cellStyles count="2">
    <cellStyle name="Normal" xfId="0" builtinId="0"/>
    <cellStyle name="Normal 2 2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esktop/CEGEFI/FIDEMOR/FIDEMOR/Ejercicio%202022/Diciembre.22/Entregable%20Dic.22/CONAC/1001%20FIDEMOR%20CP2021%20Dic.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2/Informaci&#243;n%20Financiera/12%20Diciembre/Entregable%20CONAC%20Dic.22%20FIDEMOR/Archivo%20CPA%202022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ESF"/>
      <sheetName val="EA"/>
      <sheetName val="EVHP"/>
      <sheetName val="ECSF"/>
      <sheetName val="EFE"/>
      <sheetName val="EAA"/>
      <sheetName val="EADOP"/>
      <sheetName val="IPC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FF"/>
      <sheetName val="IPF"/>
    </sheetNames>
    <sheetDataSet>
      <sheetData sheetId="0" refreshError="1"/>
      <sheetData sheetId="1" refreshError="1"/>
      <sheetData sheetId="2">
        <row r="25">
          <cell r="B25">
            <v>15603486.370000001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9">
          <cell r="C9">
            <v>0</v>
          </cell>
          <cell r="F9">
            <v>0</v>
          </cell>
          <cell r="G9">
            <v>0</v>
          </cell>
        </row>
        <row r="11">
          <cell r="C11">
            <v>0</v>
          </cell>
          <cell r="F11">
            <v>1427024.8399999999</v>
          </cell>
          <cell r="G11">
            <v>1427024.8399999999</v>
          </cell>
        </row>
        <row r="13">
          <cell r="C13">
            <v>0</v>
          </cell>
          <cell r="F13">
            <v>28890143.939999998</v>
          </cell>
          <cell r="G13">
            <v>24193423.84</v>
          </cell>
        </row>
      </sheetData>
      <sheetData sheetId="10" refreshError="1"/>
      <sheetData sheetId="11" refreshError="1"/>
      <sheetData sheetId="12" refreshError="1"/>
      <sheetData sheetId="13">
        <row r="5">
          <cell r="C5">
            <v>0</v>
          </cell>
          <cell r="F5">
            <v>7321521.8600000003</v>
          </cell>
          <cell r="G5">
            <v>7321521.8600000003</v>
          </cell>
        </row>
        <row r="13">
          <cell r="C13">
            <v>0</v>
          </cell>
          <cell r="F13">
            <v>139227.24</v>
          </cell>
          <cell r="G13">
            <v>139227.24</v>
          </cell>
        </row>
        <row r="23">
          <cell r="C23">
            <v>0</v>
          </cell>
          <cell r="F23">
            <v>8142737.2700000005</v>
          </cell>
          <cell r="G23">
            <v>4259689.26</v>
          </cell>
        </row>
        <row r="43">
          <cell r="C43">
            <v>0</v>
          </cell>
          <cell r="F43">
            <v>2801868.92</v>
          </cell>
          <cell r="G43">
            <v>303945.44000000018</v>
          </cell>
        </row>
        <row r="53">
          <cell r="C53">
            <v>0</v>
          </cell>
          <cell r="F53">
            <v>4846327.9800000004</v>
          </cell>
          <cell r="G53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yPI"/>
      <sheetName val="INR"/>
      <sheetName val="IPF"/>
      <sheetName val="RBM"/>
      <sheetName val="RBI"/>
      <sheetName val="CBP"/>
      <sheetName val="DGFR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E40"/>
  <sheetViews>
    <sheetView showGridLines="0" tabSelected="1" workbookViewId="0">
      <selection activeCell="G21" sqref="G21"/>
    </sheetView>
  </sheetViews>
  <sheetFormatPr baseColWidth="10" defaultColWidth="11.42578125" defaultRowHeight="11.25" x14ac:dyDescent="0.2"/>
  <cols>
    <col min="1" max="1" width="2.7109375" style="4" customWidth="1"/>
    <col min="2" max="2" width="44" style="4" customWidth="1"/>
    <col min="3" max="5" width="21.85546875" style="4" customWidth="1"/>
    <col min="6" max="16384" width="11.42578125" style="4"/>
  </cols>
  <sheetData>
    <row r="1" spans="1:5" ht="48" customHeight="1" x14ac:dyDescent="0.2">
      <c r="A1" s="1" t="s">
        <v>0</v>
      </c>
      <c r="B1" s="2"/>
      <c r="C1" s="2"/>
      <c r="D1" s="2"/>
      <c r="E1" s="3"/>
    </row>
    <row r="2" spans="1:5" ht="22.5" x14ac:dyDescent="0.2">
      <c r="A2" s="5" t="s">
        <v>1</v>
      </c>
      <c r="B2" s="6"/>
      <c r="C2" s="7" t="s">
        <v>2</v>
      </c>
      <c r="D2" s="7" t="s">
        <v>3</v>
      </c>
      <c r="E2" s="7" t="s">
        <v>4</v>
      </c>
    </row>
    <row r="3" spans="1:5" x14ac:dyDescent="0.2">
      <c r="A3" s="8" t="s">
        <v>5</v>
      </c>
      <c r="B3" s="9"/>
      <c r="C3" s="10">
        <f>SUM(C4:C13)</f>
        <v>0</v>
      </c>
      <c r="D3" s="10">
        <f t="shared" ref="D3:E3" si="0">SUM(D4:D13)</f>
        <v>30317168.779999997</v>
      </c>
      <c r="E3" s="11">
        <f t="shared" si="0"/>
        <v>25620448.68</v>
      </c>
    </row>
    <row r="4" spans="1:5" x14ac:dyDescent="0.2">
      <c r="A4" s="12"/>
      <c r="B4" s="13" t="s">
        <v>6</v>
      </c>
      <c r="C4" s="14">
        <v>0</v>
      </c>
      <c r="D4" s="14">
        <v>0</v>
      </c>
      <c r="E4" s="15">
        <v>0</v>
      </c>
    </row>
    <row r="5" spans="1:5" x14ac:dyDescent="0.2">
      <c r="A5" s="12"/>
      <c r="B5" s="13" t="s">
        <v>7</v>
      </c>
      <c r="C5" s="14">
        <v>0</v>
      </c>
      <c r="D5" s="14">
        <v>0</v>
      </c>
      <c r="E5" s="15">
        <v>0</v>
      </c>
    </row>
    <row r="6" spans="1:5" x14ac:dyDescent="0.2">
      <c r="A6" s="12"/>
      <c r="B6" s="13" t="s">
        <v>8</v>
      </c>
      <c r="C6" s="14">
        <v>0</v>
      </c>
      <c r="D6" s="14">
        <v>0</v>
      </c>
      <c r="E6" s="15">
        <v>0</v>
      </c>
    </row>
    <row r="7" spans="1:5" x14ac:dyDescent="0.2">
      <c r="A7" s="12"/>
      <c r="B7" s="13" t="s">
        <v>9</v>
      </c>
      <c r="C7" s="14">
        <v>0</v>
      </c>
      <c r="D7" s="14">
        <v>0</v>
      </c>
      <c r="E7" s="15">
        <v>0</v>
      </c>
    </row>
    <row r="8" spans="1:5" x14ac:dyDescent="0.2">
      <c r="A8" s="12"/>
      <c r="B8" s="13" t="s">
        <v>10</v>
      </c>
      <c r="C8" s="14">
        <f>+[1]EAI!C9</f>
        <v>0</v>
      </c>
      <c r="D8" s="14">
        <f>+[1]EAI!F9</f>
        <v>0</v>
      </c>
      <c r="E8" s="15">
        <f>+[1]EAI!G9</f>
        <v>0</v>
      </c>
    </row>
    <row r="9" spans="1:5" x14ac:dyDescent="0.2">
      <c r="A9" s="12"/>
      <c r="B9" s="13" t="s">
        <v>11</v>
      </c>
      <c r="C9" s="14">
        <v>0</v>
      </c>
      <c r="D9" s="14">
        <v>0</v>
      </c>
      <c r="E9" s="15">
        <v>0</v>
      </c>
    </row>
    <row r="10" spans="1:5" x14ac:dyDescent="0.2">
      <c r="A10" s="12"/>
      <c r="B10" s="13" t="s">
        <v>12</v>
      </c>
      <c r="C10" s="14">
        <f>+[1]EAI!C11</f>
        <v>0</v>
      </c>
      <c r="D10" s="14">
        <f>+[1]EAI!F11</f>
        <v>1427024.8399999999</v>
      </c>
      <c r="E10" s="15">
        <f>+[1]EAI!G11</f>
        <v>1427024.8399999999</v>
      </c>
    </row>
    <row r="11" spans="1:5" x14ac:dyDescent="0.2">
      <c r="A11" s="12"/>
      <c r="B11" s="13" t="s">
        <v>13</v>
      </c>
      <c r="C11" s="14">
        <v>0</v>
      </c>
      <c r="D11" s="14">
        <v>0</v>
      </c>
      <c r="E11" s="15">
        <v>0</v>
      </c>
    </row>
    <row r="12" spans="1:5" x14ac:dyDescent="0.2">
      <c r="A12" s="12"/>
      <c r="B12" s="13" t="s">
        <v>14</v>
      </c>
      <c r="C12" s="14">
        <f>+[1]EAI!C13</f>
        <v>0</v>
      </c>
      <c r="D12" s="14">
        <f>+[1]EAI!F13</f>
        <v>28890143.939999998</v>
      </c>
      <c r="E12" s="15">
        <f>+[1]EAI!G13</f>
        <v>24193423.84</v>
      </c>
    </row>
    <row r="13" spans="1:5" x14ac:dyDescent="0.2">
      <c r="A13" s="16"/>
      <c r="B13" s="13" t="s">
        <v>15</v>
      </c>
      <c r="C13" s="14">
        <v>0</v>
      </c>
      <c r="D13" s="14">
        <v>0</v>
      </c>
      <c r="E13" s="15">
        <v>0</v>
      </c>
    </row>
    <row r="14" spans="1:5" x14ac:dyDescent="0.2">
      <c r="A14" s="17" t="s">
        <v>16</v>
      </c>
      <c r="B14" s="18"/>
      <c r="C14" s="19">
        <f>SUM(C15:C23)</f>
        <v>0</v>
      </c>
      <c r="D14" s="19">
        <f t="shared" ref="D14:E14" si="1">SUM(D15:D23)</f>
        <v>23251683.27</v>
      </c>
      <c r="E14" s="20">
        <f t="shared" si="1"/>
        <v>12024383.799999999</v>
      </c>
    </row>
    <row r="15" spans="1:5" x14ac:dyDescent="0.2">
      <c r="A15" s="12"/>
      <c r="B15" s="13" t="s">
        <v>17</v>
      </c>
      <c r="C15" s="14">
        <f>+[1]COG!C5</f>
        <v>0</v>
      </c>
      <c r="D15" s="14">
        <f>+[1]COG!F5</f>
        <v>7321521.8600000003</v>
      </c>
      <c r="E15" s="15">
        <f>+[1]COG!G5</f>
        <v>7321521.8600000003</v>
      </c>
    </row>
    <row r="16" spans="1:5" x14ac:dyDescent="0.2">
      <c r="A16" s="12"/>
      <c r="B16" s="13" t="s">
        <v>18</v>
      </c>
      <c r="C16" s="14">
        <f>+[1]COG!C13</f>
        <v>0</v>
      </c>
      <c r="D16" s="14">
        <f>+[1]COG!F13</f>
        <v>139227.24</v>
      </c>
      <c r="E16" s="15">
        <f>+[1]COG!G13</f>
        <v>139227.24</v>
      </c>
    </row>
    <row r="17" spans="1:5" x14ac:dyDescent="0.2">
      <c r="A17" s="12"/>
      <c r="B17" s="13" t="s">
        <v>19</v>
      </c>
      <c r="C17" s="14">
        <f>+[1]COG!C23</f>
        <v>0</v>
      </c>
      <c r="D17" s="14">
        <f>+[1]COG!F23</f>
        <v>8142737.2700000005</v>
      </c>
      <c r="E17" s="15">
        <f>+[1]COG!G23</f>
        <v>4259689.26</v>
      </c>
    </row>
    <row r="18" spans="1:5" x14ac:dyDescent="0.2">
      <c r="A18" s="12"/>
      <c r="B18" s="13" t="s">
        <v>14</v>
      </c>
      <c r="C18" s="14">
        <v>0</v>
      </c>
      <c r="D18" s="14">
        <v>0</v>
      </c>
      <c r="E18" s="15">
        <v>0</v>
      </c>
    </row>
    <row r="19" spans="1:5" x14ac:dyDescent="0.2">
      <c r="A19" s="12"/>
      <c r="B19" s="13" t="s">
        <v>20</v>
      </c>
      <c r="C19" s="14">
        <f>+[1]COG!C43</f>
        <v>0</v>
      </c>
      <c r="D19" s="14">
        <f>+[1]COG!F43</f>
        <v>2801868.92</v>
      </c>
      <c r="E19" s="15">
        <f>+[1]COG!G43</f>
        <v>303945.44000000018</v>
      </c>
    </row>
    <row r="20" spans="1:5" x14ac:dyDescent="0.2">
      <c r="A20" s="12"/>
      <c r="B20" s="13" t="s">
        <v>21</v>
      </c>
      <c r="C20" s="14">
        <f>+[1]COG!C53</f>
        <v>0</v>
      </c>
      <c r="D20" s="14">
        <f>+[1]COG!F53</f>
        <v>4846327.9800000004</v>
      </c>
      <c r="E20" s="15">
        <f>+[1]COG!G53</f>
        <v>0</v>
      </c>
    </row>
    <row r="21" spans="1:5" x14ac:dyDescent="0.2">
      <c r="A21" s="12"/>
      <c r="B21" s="13" t="s">
        <v>22</v>
      </c>
      <c r="C21" s="14">
        <v>0</v>
      </c>
      <c r="D21" s="14">
        <v>0</v>
      </c>
      <c r="E21" s="15">
        <v>0</v>
      </c>
    </row>
    <row r="22" spans="1:5" x14ac:dyDescent="0.2">
      <c r="A22" s="12"/>
      <c r="B22" s="13" t="s">
        <v>23</v>
      </c>
      <c r="C22" s="14">
        <v>0</v>
      </c>
      <c r="D22" s="14">
        <v>0</v>
      </c>
      <c r="E22" s="15">
        <v>0</v>
      </c>
    </row>
    <row r="23" spans="1:5" x14ac:dyDescent="0.2">
      <c r="A23" s="12"/>
      <c r="B23" s="13" t="s">
        <v>24</v>
      </c>
      <c r="C23" s="14">
        <v>0</v>
      </c>
      <c r="D23" s="14">
        <v>0</v>
      </c>
      <c r="E23" s="15">
        <v>0</v>
      </c>
    </row>
    <row r="24" spans="1:5" x14ac:dyDescent="0.2">
      <c r="A24" s="21"/>
      <c r="B24" s="22" t="s">
        <v>25</v>
      </c>
      <c r="C24" s="23">
        <f>+C3-C14</f>
        <v>0</v>
      </c>
      <c r="D24" s="23">
        <f t="shared" ref="D24:E24" si="2">+D3-D14</f>
        <v>7065485.5099999979</v>
      </c>
      <c r="E24" s="24">
        <f t="shared" si="2"/>
        <v>13596064.880000001</v>
      </c>
    </row>
    <row r="25" spans="1:5" x14ac:dyDescent="0.2">
      <c r="C25" s="25"/>
      <c r="D25" s="25"/>
      <c r="E25" s="25"/>
    </row>
    <row r="26" spans="1:5" ht="22.5" x14ac:dyDescent="0.2">
      <c r="A26" s="5" t="s">
        <v>1</v>
      </c>
      <c r="B26" s="6"/>
      <c r="C26" s="26" t="s">
        <v>2</v>
      </c>
      <c r="D26" s="26" t="s">
        <v>3</v>
      </c>
      <c r="E26" s="26" t="s">
        <v>4</v>
      </c>
    </row>
    <row r="27" spans="1:5" x14ac:dyDescent="0.2">
      <c r="A27" s="8" t="s">
        <v>26</v>
      </c>
      <c r="B27" s="9"/>
      <c r="C27" s="27">
        <f>SUM(C28:C34)</f>
        <v>0</v>
      </c>
      <c r="D27" s="27">
        <f>SUM(D28:D34)</f>
        <v>7065485.5099999979</v>
      </c>
      <c r="E27" s="28">
        <f>SUM(E28:E34)</f>
        <v>13596064.880000001</v>
      </c>
    </row>
    <row r="28" spans="1:5" x14ac:dyDescent="0.2">
      <c r="A28" s="12"/>
      <c r="B28" s="13" t="s">
        <v>27</v>
      </c>
      <c r="C28" s="29">
        <v>0</v>
      </c>
      <c r="D28" s="29">
        <v>0</v>
      </c>
      <c r="E28" s="30">
        <v>0</v>
      </c>
    </row>
    <row r="29" spans="1:5" x14ac:dyDescent="0.2">
      <c r="A29" s="12"/>
      <c r="B29" s="13" t="s">
        <v>28</v>
      </c>
      <c r="C29" s="29">
        <v>0</v>
      </c>
      <c r="D29" s="29">
        <v>0</v>
      </c>
      <c r="E29" s="30">
        <v>0</v>
      </c>
    </row>
    <row r="30" spans="1:5" x14ac:dyDescent="0.2">
      <c r="A30" s="12"/>
      <c r="B30" s="13" t="s">
        <v>29</v>
      </c>
      <c r="C30" s="29">
        <v>0</v>
      </c>
      <c r="D30" s="29">
        <v>0</v>
      </c>
      <c r="E30" s="30">
        <v>0</v>
      </c>
    </row>
    <row r="31" spans="1:5" x14ac:dyDescent="0.2">
      <c r="A31" s="12"/>
      <c r="B31" s="13" t="s">
        <v>30</v>
      </c>
      <c r="C31" s="29">
        <v>0</v>
      </c>
      <c r="D31" s="29">
        <f>+D8+D10</f>
        <v>1427024.8399999999</v>
      </c>
      <c r="E31" s="30">
        <f>+E8+E10</f>
        <v>1427024.8399999999</v>
      </c>
    </row>
    <row r="32" spans="1:5" x14ac:dyDescent="0.2">
      <c r="A32" s="12"/>
      <c r="B32" s="13" t="s">
        <v>31</v>
      </c>
      <c r="C32" s="29">
        <v>0</v>
      </c>
      <c r="D32" s="29">
        <v>0</v>
      </c>
      <c r="E32" s="30">
        <v>0</v>
      </c>
    </row>
    <row r="33" spans="1:5" x14ac:dyDescent="0.2">
      <c r="A33" s="12"/>
      <c r="B33" s="13" t="s">
        <v>32</v>
      </c>
      <c r="C33" s="29">
        <f>+C14</f>
        <v>0</v>
      </c>
      <c r="D33" s="29">
        <f>+D24-D31</f>
        <v>5638460.6699999981</v>
      </c>
      <c r="E33" s="30">
        <f>+E24-E31</f>
        <v>12169040.040000001</v>
      </c>
    </row>
    <row r="34" spans="1:5" x14ac:dyDescent="0.2">
      <c r="A34" s="12"/>
      <c r="B34" s="13" t="s">
        <v>33</v>
      </c>
      <c r="C34" s="29">
        <v>0</v>
      </c>
      <c r="D34" s="29">
        <v>0</v>
      </c>
      <c r="E34" s="30">
        <v>0</v>
      </c>
    </row>
    <row r="35" spans="1:5" x14ac:dyDescent="0.2">
      <c r="A35" s="17" t="s">
        <v>34</v>
      </c>
      <c r="B35" s="13"/>
      <c r="C35" s="31">
        <f>+C36+C37+C38</f>
        <v>0</v>
      </c>
      <c r="D35" s="31">
        <f t="shared" ref="D35:E35" si="3">+D36+D37+D38</f>
        <v>0</v>
      </c>
      <c r="E35" s="32">
        <f t="shared" si="3"/>
        <v>0</v>
      </c>
    </row>
    <row r="36" spans="1:5" x14ac:dyDescent="0.2">
      <c r="A36" s="12"/>
      <c r="B36" s="13" t="s">
        <v>31</v>
      </c>
      <c r="C36" s="29">
        <v>0</v>
      </c>
      <c r="D36" s="29">
        <v>0</v>
      </c>
      <c r="E36" s="30">
        <v>0</v>
      </c>
    </row>
    <row r="37" spans="1:5" x14ac:dyDescent="0.2">
      <c r="A37" s="33"/>
      <c r="B37" s="34" t="s">
        <v>32</v>
      </c>
      <c r="C37" s="29">
        <v>0</v>
      </c>
      <c r="D37" s="29">
        <v>0</v>
      </c>
      <c r="E37" s="30">
        <v>0</v>
      </c>
    </row>
    <row r="38" spans="1:5" x14ac:dyDescent="0.2">
      <c r="A38" s="33"/>
      <c r="B38" s="34" t="s">
        <v>35</v>
      </c>
      <c r="C38" s="29">
        <v>0</v>
      </c>
      <c r="D38" s="29">
        <v>0</v>
      </c>
      <c r="E38" s="30">
        <v>0</v>
      </c>
    </row>
    <row r="39" spans="1:5" x14ac:dyDescent="0.2">
      <c r="A39" s="21"/>
      <c r="B39" s="22" t="s">
        <v>25</v>
      </c>
      <c r="C39" s="23">
        <f>+C27+C35</f>
        <v>0</v>
      </c>
      <c r="D39" s="23">
        <f t="shared" ref="D39:E39" si="4">+D27+D35</f>
        <v>7065485.5099999979</v>
      </c>
      <c r="E39" s="24">
        <f t="shared" si="4"/>
        <v>13596064.880000001</v>
      </c>
    </row>
    <row r="40" spans="1:5" ht="15" customHeight="1" x14ac:dyDescent="0.2">
      <c r="A40" s="4" t="s">
        <v>36</v>
      </c>
    </row>
  </sheetData>
  <mergeCells count="3">
    <mergeCell ref="A1:E1"/>
    <mergeCell ref="A2:B2"/>
    <mergeCell ref="A26:B2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2023-02-13T20:19:22Z</dcterms:created>
  <dcterms:modified xsi:type="dcterms:W3CDTF">2023-02-13T20:20:02Z</dcterms:modified>
</cp:coreProperties>
</file>