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EAE-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E69" i="1"/>
  <c r="D69" i="1"/>
  <c r="C69" i="1"/>
  <c r="H68" i="1"/>
  <c r="E68" i="1"/>
  <c r="E67" i="1"/>
  <c r="H67" i="1" s="1"/>
  <c r="H66" i="1"/>
  <c r="H65" i="1" s="1"/>
  <c r="E66" i="1"/>
  <c r="G65" i="1"/>
  <c r="F65" i="1"/>
  <c r="E65" i="1"/>
  <c r="D65" i="1"/>
  <c r="C65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H57" i="1" s="1"/>
  <c r="E58" i="1"/>
  <c r="G57" i="1"/>
  <c r="F57" i="1"/>
  <c r="E57" i="1"/>
  <c r="D57" i="1"/>
  <c r="C57" i="1"/>
  <c r="H56" i="1"/>
  <c r="E56" i="1"/>
  <c r="H55" i="1"/>
  <c r="E54" i="1"/>
  <c r="H54" i="1" s="1"/>
  <c r="H53" i="1" s="1"/>
  <c r="G53" i="1"/>
  <c r="F53" i="1"/>
  <c r="E53" i="1"/>
  <c r="D53" i="1"/>
  <c r="C53" i="1"/>
  <c r="E52" i="1"/>
  <c r="H52" i="1" s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23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H13" i="1" s="1"/>
  <c r="G13" i="1"/>
  <c r="F13" i="1"/>
  <c r="E13" i="1"/>
  <c r="D13" i="1"/>
  <c r="C13" i="1"/>
  <c r="H12" i="1"/>
  <c r="E12" i="1"/>
  <c r="E11" i="1"/>
  <c r="H11" i="1" s="1"/>
  <c r="H10" i="1"/>
  <c r="E10" i="1"/>
  <c r="E9" i="1"/>
  <c r="E5" i="1" s="1"/>
  <c r="E77" i="1" s="1"/>
  <c r="H8" i="1"/>
  <c r="E8" i="1"/>
  <c r="H7" i="1"/>
  <c r="H6" i="1"/>
  <c r="E6" i="1"/>
  <c r="G5" i="1"/>
  <c r="G77" i="1" s="1"/>
  <c r="F5" i="1"/>
  <c r="F77" i="1" s="1"/>
  <c r="J78" i="1" s="1"/>
  <c r="D5" i="1"/>
  <c r="D77" i="1" s="1"/>
  <c r="C5" i="1"/>
  <c r="C77" i="1" s="1"/>
  <c r="H43" i="1" l="1"/>
  <c r="H33" i="1"/>
  <c r="H69" i="1"/>
  <c r="H9" i="1"/>
  <c r="H5" i="1" s="1"/>
  <c r="H77" i="1" s="1"/>
</calcChain>
</file>

<file path=xl/sharedStrings.xml><?xml version="1.0" encoding="utf-8"?>
<sst xmlns="http://schemas.openxmlformats.org/spreadsheetml/2006/main" count="85" uniqueCount="85">
  <si>
    <t xml:space="preserve">
Fideicomiso para la Modernización de los  Registros Públicos de la Propiedad del Estado de Guanajuato "FIDEMOR"
Estado Analítico del Ejercicio del Presupuesto de Egresos
Clasificación por Objeto del Gasto (Capítulo y Concepto)
del 1 de Enero al 31 de Diciembre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</si>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</sst>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  <xf numFmtId="4" fontId="4" fillId="0" borderId="0" xfId="2" applyNumberFormat="1" applyFont="1" applyAlignment="1">
      <alignment vertical="center"/>
    </xf>
  </cellXfs>
  <cellStyles count="4">
    <cellStyle name="Millares 2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esktop/CEGEFI/FIDEMOR/FIDEMOR/Ejercicio%202022/Diciembre.22/Entregable%20Dic.22/CONAC/1001%20FIDEMOR%20CP2021%20Dic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 refreshError="1"/>
      <sheetData sheetId="1" refreshError="1"/>
      <sheetData sheetId="2">
        <row r="25">
          <cell r="B25">
            <v>15603486.370000001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C9">
            <v>0</v>
          </cell>
        </row>
      </sheetData>
      <sheetData sheetId="10" refreshError="1"/>
      <sheetData sheetId="11" refreshError="1"/>
      <sheetData sheetId="12" refreshError="1"/>
      <sheetData sheetId="13">
        <row r="5">
          <cell r="C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8"/>
  <sheetViews>
    <sheetView showGridLines="0" tabSelected="1" zoomScale="85" zoomScaleNormal="85" workbookViewId="0">
      <selection activeCell="E17" sqref="E17"/>
    </sheetView>
  </sheetViews>
  <sheetFormatPr baseColWidth="10" defaultColWidth="21.85546875" defaultRowHeight="12" outlineLevelRow="1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71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outlineLevel="1" x14ac:dyDescent="0.25">
      <c r="A5" s="15" t="s">
        <v>11</v>
      </c>
      <c r="B5" s="16"/>
      <c r="C5" s="17">
        <f t="shared" ref="C5:H5" si="0">SUM(C6:C12)</f>
        <v>0</v>
      </c>
      <c r="D5" s="17">
        <f t="shared" si="0"/>
        <v>9126691.3399999999</v>
      </c>
      <c r="E5" s="17">
        <f t="shared" si="0"/>
        <v>9126691.3399999999</v>
      </c>
      <c r="F5" s="17">
        <f t="shared" si="0"/>
        <v>7321521.8600000003</v>
      </c>
      <c r="G5" s="17">
        <f t="shared" si="0"/>
        <v>7321521.8600000003</v>
      </c>
      <c r="H5" s="17">
        <f t="shared" si="0"/>
        <v>1805169.4799999995</v>
      </c>
    </row>
    <row r="6" spans="1:8" ht="12.95" customHeight="1" outlineLevel="1" x14ac:dyDescent="0.25">
      <c r="A6" s="18">
        <v>1100</v>
      </c>
      <c r="B6" s="19" t="s">
        <v>12</v>
      </c>
      <c r="C6" s="20">
        <v>0</v>
      </c>
      <c r="D6" s="20">
        <v>0</v>
      </c>
      <c r="E6" s="21">
        <f t="shared" ref="E6:E12" si="1">C6+D6</f>
        <v>0</v>
      </c>
      <c r="F6" s="20">
        <v>0</v>
      </c>
      <c r="G6" s="20">
        <v>0</v>
      </c>
      <c r="H6" s="21">
        <f t="shared" ref="H6:H12" si="2">E6-F6</f>
        <v>0</v>
      </c>
    </row>
    <row r="7" spans="1:8" ht="12.95" customHeight="1" outlineLevel="1" x14ac:dyDescent="0.25">
      <c r="A7" s="18">
        <v>1200</v>
      </c>
      <c r="B7" s="19" t="s">
        <v>13</v>
      </c>
      <c r="C7" s="20">
        <v>0</v>
      </c>
      <c r="D7" s="20">
        <v>9126691.3399999999</v>
      </c>
      <c r="E7" s="21">
        <v>9126691.3399999999</v>
      </c>
      <c r="F7" s="20">
        <v>7321521.8600000003</v>
      </c>
      <c r="G7" s="20">
        <v>7321521.8600000003</v>
      </c>
      <c r="H7" s="21">
        <f t="shared" si="2"/>
        <v>1805169.4799999995</v>
      </c>
    </row>
    <row r="8" spans="1:8" ht="12.95" customHeight="1" outlineLevel="1" x14ac:dyDescent="0.25">
      <c r="A8" s="18">
        <v>1300</v>
      </c>
      <c r="B8" s="19" t="s">
        <v>14</v>
      </c>
      <c r="C8" s="20">
        <v>0</v>
      </c>
      <c r="D8" s="20">
        <v>0</v>
      </c>
      <c r="E8" s="21">
        <f t="shared" si="1"/>
        <v>0</v>
      </c>
      <c r="F8" s="20">
        <v>0</v>
      </c>
      <c r="G8" s="20">
        <v>0</v>
      </c>
      <c r="H8" s="21">
        <f t="shared" si="2"/>
        <v>0</v>
      </c>
    </row>
    <row r="9" spans="1:8" ht="12.95" customHeight="1" outlineLevel="1" x14ac:dyDescent="0.25">
      <c r="A9" s="18">
        <v>1400</v>
      </c>
      <c r="B9" s="19" t="s">
        <v>15</v>
      </c>
      <c r="C9" s="20">
        <v>0</v>
      </c>
      <c r="D9" s="20">
        <v>0</v>
      </c>
      <c r="E9" s="21">
        <f t="shared" si="1"/>
        <v>0</v>
      </c>
      <c r="F9" s="20">
        <v>0</v>
      </c>
      <c r="G9" s="20">
        <v>0</v>
      </c>
      <c r="H9" s="21">
        <f t="shared" si="2"/>
        <v>0</v>
      </c>
    </row>
    <row r="10" spans="1:8" ht="12.95" customHeight="1" outlineLevel="1" x14ac:dyDescent="0.25">
      <c r="A10" s="18">
        <v>1500</v>
      </c>
      <c r="B10" s="19" t="s">
        <v>16</v>
      </c>
      <c r="C10" s="20">
        <v>0</v>
      </c>
      <c r="D10" s="20">
        <v>0</v>
      </c>
      <c r="E10" s="21">
        <f t="shared" si="1"/>
        <v>0</v>
      </c>
      <c r="F10" s="20">
        <v>0</v>
      </c>
      <c r="G10" s="20">
        <v>0</v>
      </c>
      <c r="H10" s="21">
        <f t="shared" si="2"/>
        <v>0</v>
      </c>
    </row>
    <row r="11" spans="1:8" ht="12.95" customHeight="1" outlineLevel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outlineLevel="1" x14ac:dyDescent="0.25">
      <c r="A12" s="18">
        <v>1700</v>
      </c>
      <c r="B12" s="19" t="s">
        <v>18</v>
      </c>
      <c r="C12" s="20">
        <v>0</v>
      </c>
      <c r="D12" s="20">
        <v>0</v>
      </c>
      <c r="E12" s="21">
        <f t="shared" si="1"/>
        <v>0</v>
      </c>
      <c r="F12" s="20">
        <v>0</v>
      </c>
      <c r="G12" s="20">
        <v>0</v>
      </c>
      <c r="H12" s="21">
        <f t="shared" si="2"/>
        <v>0</v>
      </c>
    </row>
    <row r="13" spans="1:8" ht="12.95" customHeight="1" outlineLevel="1" x14ac:dyDescent="0.25">
      <c r="A13" s="15" t="s">
        <v>19</v>
      </c>
      <c r="B13" s="16"/>
      <c r="C13" s="17">
        <f t="shared" ref="C13:H13" si="3">SUM(C14:C22)</f>
        <v>0</v>
      </c>
      <c r="D13" s="17">
        <f t="shared" si="3"/>
        <v>222370.52000000002</v>
      </c>
      <c r="E13" s="17">
        <f t="shared" si="3"/>
        <v>222370.52000000002</v>
      </c>
      <c r="F13" s="17">
        <f t="shared" si="3"/>
        <v>139227.24</v>
      </c>
      <c r="G13" s="17">
        <f t="shared" si="3"/>
        <v>139227.24</v>
      </c>
      <c r="H13" s="17">
        <f t="shared" si="3"/>
        <v>83143.28</v>
      </c>
    </row>
    <row r="14" spans="1:8" ht="12.95" customHeight="1" outlineLevel="1" x14ac:dyDescent="0.25">
      <c r="A14" s="18">
        <v>2100</v>
      </c>
      <c r="B14" s="19" t="s">
        <v>20</v>
      </c>
      <c r="C14" s="20">
        <v>0</v>
      </c>
      <c r="D14" s="20">
        <v>90000</v>
      </c>
      <c r="E14" s="21">
        <v>90000</v>
      </c>
      <c r="F14" s="20">
        <v>45016</v>
      </c>
      <c r="G14" s="20">
        <v>45016</v>
      </c>
      <c r="H14" s="21">
        <f t="shared" ref="H14:H22" si="4">E14-F14</f>
        <v>44984</v>
      </c>
    </row>
    <row r="15" spans="1:8" ht="12.95" customHeight="1" outlineLevel="1" x14ac:dyDescent="0.25">
      <c r="A15" s="18">
        <v>2200</v>
      </c>
      <c r="B15" s="19" t="s">
        <v>21</v>
      </c>
      <c r="C15" s="20">
        <v>0</v>
      </c>
      <c r="D15" s="20">
        <v>0</v>
      </c>
      <c r="E15" s="21">
        <v>0</v>
      </c>
      <c r="F15" s="20">
        <v>0</v>
      </c>
      <c r="G15" s="20">
        <v>0</v>
      </c>
      <c r="H15" s="21">
        <f t="shared" si="4"/>
        <v>0</v>
      </c>
    </row>
    <row r="16" spans="1:8" ht="12.95" customHeight="1" outlineLevel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v>0</v>
      </c>
      <c r="F16" s="20">
        <v>0</v>
      </c>
      <c r="G16" s="20">
        <v>0</v>
      </c>
      <c r="H16" s="21">
        <f t="shared" si="4"/>
        <v>0</v>
      </c>
    </row>
    <row r="17" spans="1:8" ht="12.95" customHeight="1" outlineLevel="1" x14ac:dyDescent="0.25">
      <c r="A17" s="18">
        <v>2400</v>
      </c>
      <c r="B17" s="19" t="s">
        <v>23</v>
      </c>
      <c r="C17" s="20">
        <v>0</v>
      </c>
      <c r="D17" s="20">
        <v>73370.52</v>
      </c>
      <c r="E17" s="21">
        <v>73370.52</v>
      </c>
      <c r="F17" s="20">
        <v>56831.24</v>
      </c>
      <c r="G17" s="20">
        <v>56831.24</v>
      </c>
      <c r="H17" s="21">
        <f t="shared" si="4"/>
        <v>16539.280000000006</v>
      </c>
    </row>
    <row r="18" spans="1:8" ht="12.95" customHeight="1" outlineLevel="1" x14ac:dyDescent="0.25">
      <c r="A18" s="18">
        <v>2500</v>
      </c>
      <c r="B18" s="19" t="s">
        <v>24</v>
      </c>
      <c r="C18" s="20">
        <v>0</v>
      </c>
      <c r="D18" s="20">
        <v>0</v>
      </c>
      <c r="E18" s="21">
        <v>0</v>
      </c>
      <c r="F18" s="20">
        <v>0</v>
      </c>
      <c r="G18" s="20">
        <v>0</v>
      </c>
      <c r="H18" s="21">
        <f t="shared" si="4"/>
        <v>0</v>
      </c>
    </row>
    <row r="19" spans="1:8" ht="12.95" customHeight="1" outlineLevel="1" x14ac:dyDescent="0.25">
      <c r="A19" s="18">
        <v>2600</v>
      </c>
      <c r="B19" s="19" t="s">
        <v>25</v>
      </c>
      <c r="C19" s="20">
        <v>0</v>
      </c>
      <c r="D19" s="20">
        <v>0</v>
      </c>
      <c r="E19" s="21">
        <v>0</v>
      </c>
      <c r="F19" s="20">
        <v>0</v>
      </c>
      <c r="G19" s="20">
        <v>0</v>
      </c>
      <c r="H19" s="21">
        <f t="shared" si="4"/>
        <v>0</v>
      </c>
    </row>
    <row r="20" spans="1:8" ht="12.95" customHeight="1" outlineLevel="1" x14ac:dyDescent="0.25">
      <c r="A20" s="18">
        <v>2700</v>
      </c>
      <c r="B20" s="19" t="s">
        <v>26</v>
      </c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1">
        <f t="shared" si="4"/>
        <v>0</v>
      </c>
    </row>
    <row r="21" spans="1:8" ht="12.95" customHeight="1" outlineLevel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1">
        <f t="shared" si="4"/>
        <v>0</v>
      </c>
    </row>
    <row r="22" spans="1:8" ht="12.95" customHeight="1" outlineLevel="1" x14ac:dyDescent="0.25">
      <c r="A22" s="18">
        <v>2900</v>
      </c>
      <c r="B22" s="19" t="s">
        <v>28</v>
      </c>
      <c r="C22" s="20">
        <v>0</v>
      </c>
      <c r="D22" s="20">
        <v>59000</v>
      </c>
      <c r="E22" s="21">
        <v>59000</v>
      </c>
      <c r="F22" s="20">
        <v>37380</v>
      </c>
      <c r="G22" s="20">
        <v>37380</v>
      </c>
      <c r="H22" s="21">
        <f t="shared" si="4"/>
        <v>21620</v>
      </c>
    </row>
    <row r="23" spans="1:8" ht="12.95" customHeight="1" outlineLevel="1" x14ac:dyDescent="0.25">
      <c r="A23" s="15" t="s">
        <v>29</v>
      </c>
      <c r="B23" s="16"/>
      <c r="C23" s="17">
        <f t="shared" ref="C23:H23" si="5">SUM(C24:C32)</f>
        <v>0</v>
      </c>
      <c r="D23" s="17">
        <f t="shared" si="5"/>
        <v>7835941.6900000004</v>
      </c>
      <c r="E23" s="17">
        <f t="shared" si="5"/>
        <v>7835941.6900000004</v>
      </c>
      <c r="F23" s="17">
        <f t="shared" si="5"/>
        <v>8142737.2700000005</v>
      </c>
      <c r="G23" s="17">
        <f t="shared" si="5"/>
        <v>4259689.26</v>
      </c>
      <c r="H23" s="17">
        <f t="shared" si="5"/>
        <v>-306795.57999999949</v>
      </c>
    </row>
    <row r="24" spans="1:8" ht="12.95" customHeight="1" outlineLevel="1" x14ac:dyDescent="0.25">
      <c r="A24" s="18">
        <v>3100</v>
      </c>
      <c r="B24" s="19" t="s">
        <v>30</v>
      </c>
      <c r="C24" s="20">
        <v>0</v>
      </c>
      <c r="D24" s="20">
        <v>0</v>
      </c>
      <c r="E24" s="21">
        <v>0</v>
      </c>
      <c r="F24" s="20">
        <v>0</v>
      </c>
      <c r="G24" s="20">
        <v>0</v>
      </c>
      <c r="H24" s="21">
        <f t="shared" ref="H24:H32" si="6">E24-F24</f>
        <v>0</v>
      </c>
    </row>
    <row r="25" spans="1:8" ht="12.95" customHeight="1" outlineLevel="1" x14ac:dyDescent="0.25">
      <c r="A25" s="18">
        <v>3200</v>
      </c>
      <c r="B25" s="19" t="s">
        <v>31</v>
      </c>
      <c r="C25" s="20">
        <v>0</v>
      </c>
      <c r="D25" s="20">
        <v>1800000</v>
      </c>
      <c r="E25" s="21">
        <v>1800000</v>
      </c>
      <c r="F25" s="20">
        <v>1703949.99</v>
      </c>
      <c r="G25" s="20">
        <v>0</v>
      </c>
      <c r="H25" s="21">
        <f t="shared" si="6"/>
        <v>96050.010000000009</v>
      </c>
    </row>
    <row r="26" spans="1:8" ht="12.95" customHeight="1" outlineLevel="1" x14ac:dyDescent="0.25">
      <c r="A26" s="18">
        <v>3300</v>
      </c>
      <c r="B26" s="19" t="s">
        <v>32</v>
      </c>
      <c r="C26" s="20">
        <v>0</v>
      </c>
      <c r="D26" s="20">
        <v>1149660</v>
      </c>
      <c r="E26" s="21">
        <v>1149660</v>
      </c>
      <c r="F26" s="20">
        <v>1148456.8</v>
      </c>
      <c r="G26" s="20">
        <v>604916.80000000005</v>
      </c>
      <c r="H26" s="21">
        <f t="shared" si="6"/>
        <v>1203.1999999999534</v>
      </c>
    </row>
    <row r="27" spans="1:8" ht="12.95" customHeight="1" outlineLevel="1" x14ac:dyDescent="0.25">
      <c r="A27" s="18">
        <v>3400</v>
      </c>
      <c r="B27" s="19" t="s">
        <v>33</v>
      </c>
      <c r="C27" s="20">
        <v>0</v>
      </c>
      <c r="D27" s="20">
        <v>200000</v>
      </c>
      <c r="E27" s="21">
        <v>200000</v>
      </c>
      <c r="F27" s="20">
        <v>170408.91</v>
      </c>
      <c r="G27" s="20">
        <v>170408.91</v>
      </c>
      <c r="H27" s="21">
        <f t="shared" si="6"/>
        <v>29591.089999999997</v>
      </c>
    </row>
    <row r="28" spans="1:8" ht="12.95" customHeight="1" outlineLevel="1" x14ac:dyDescent="0.25">
      <c r="A28" s="18">
        <v>3500</v>
      </c>
      <c r="B28" s="19" t="s">
        <v>34</v>
      </c>
      <c r="C28" s="20">
        <v>0</v>
      </c>
      <c r="D28" s="20">
        <v>4458239.4200000009</v>
      </c>
      <c r="E28" s="21">
        <v>4458239.4200000009</v>
      </c>
      <c r="F28" s="20">
        <v>4897103.57</v>
      </c>
      <c r="G28" s="20">
        <v>3281737.5500000003</v>
      </c>
      <c r="H28" s="21">
        <f t="shared" si="6"/>
        <v>-438864.14999999944</v>
      </c>
    </row>
    <row r="29" spans="1:8" ht="12.95" customHeight="1" outlineLevel="1" x14ac:dyDescent="0.25">
      <c r="A29" s="18">
        <v>3600</v>
      </c>
      <c r="B29" s="19" t="s">
        <v>35</v>
      </c>
      <c r="C29" s="20">
        <v>0</v>
      </c>
      <c r="D29" s="20">
        <v>0</v>
      </c>
      <c r="E29" s="21">
        <v>0</v>
      </c>
      <c r="F29" s="20">
        <v>0</v>
      </c>
      <c r="G29" s="20">
        <v>0</v>
      </c>
      <c r="H29" s="21">
        <f t="shared" si="6"/>
        <v>0</v>
      </c>
    </row>
    <row r="30" spans="1:8" ht="12.95" customHeight="1" outlineLevel="1" x14ac:dyDescent="0.25">
      <c r="A30" s="18">
        <v>3700</v>
      </c>
      <c r="B30" s="19" t="s">
        <v>36</v>
      </c>
      <c r="C30" s="20">
        <v>0</v>
      </c>
      <c r="D30" s="20">
        <v>0</v>
      </c>
      <c r="E30" s="21">
        <v>0</v>
      </c>
      <c r="F30" s="20">
        <v>0</v>
      </c>
      <c r="G30" s="20">
        <v>0</v>
      </c>
      <c r="H30" s="21">
        <f t="shared" si="6"/>
        <v>0</v>
      </c>
    </row>
    <row r="31" spans="1:8" ht="12.95" customHeight="1" outlineLevel="1" x14ac:dyDescent="0.25">
      <c r="A31" s="18">
        <v>3800</v>
      </c>
      <c r="B31" s="19" t="s">
        <v>37</v>
      </c>
      <c r="C31" s="20">
        <v>0</v>
      </c>
      <c r="D31" s="20">
        <v>0</v>
      </c>
      <c r="E31" s="21">
        <v>0</v>
      </c>
      <c r="F31" s="20">
        <v>0</v>
      </c>
      <c r="G31" s="20">
        <v>0</v>
      </c>
      <c r="H31" s="21">
        <f t="shared" si="6"/>
        <v>0</v>
      </c>
    </row>
    <row r="32" spans="1:8" ht="12.95" customHeight="1" outlineLevel="1" x14ac:dyDescent="0.25">
      <c r="A32" s="18">
        <v>3900</v>
      </c>
      <c r="B32" s="19" t="s">
        <v>38</v>
      </c>
      <c r="C32" s="20">
        <v>0</v>
      </c>
      <c r="D32" s="20">
        <v>228042.27</v>
      </c>
      <c r="E32" s="21">
        <v>228042.27</v>
      </c>
      <c r="F32" s="20">
        <v>222818</v>
      </c>
      <c r="G32" s="20">
        <v>202626</v>
      </c>
      <c r="H32" s="21">
        <f t="shared" si="6"/>
        <v>5224.2699999999895</v>
      </c>
    </row>
    <row r="33" spans="1:8" ht="12.95" customHeight="1" outlineLevel="1" x14ac:dyDescent="0.25">
      <c r="A33" s="15" t="s">
        <v>39</v>
      </c>
      <c r="B33" s="16"/>
      <c r="C33" s="17">
        <f t="shared" ref="C33:H33" si="7">SUM(C34:C42)</f>
        <v>0</v>
      </c>
      <c r="D33" s="17">
        <f t="shared" si="7"/>
        <v>0</v>
      </c>
      <c r="E33" s="17">
        <f t="shared" si="7"/>
        <v>0</v>
      </c>
      <c r="F33" s="17">
        <f t="shared" si="7"/>
        <v>0</v>
      </c>
      <c r="G33" s="17">
        <f t="shared" si="7"/>
        <v>0</v>
      </c>
      <c r="H33" s="17">
        <f t="shared" si="7"/>
        <v>0</v>
      </c>
    </row>
    <row r="34" spans="1:8" ht="12.95" customHeight="1" outlineLevel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8">C34+D34</f>
        <v>0</v>
      </c>
      <c r="F34" s="20">
        <v>0</v>
      </c>
      <c r="G34" s="20">
        <v>0</v>
      </c>
      <c r="H34" s="21">
        <f t="shared" ref="H34:H42" si="9">E34-F34</f>
        <v>0</v>
      </c>
    </row>
    <row r="35" spans="1:8" ht="12.95" customHeight="1" outlineLevel="1" x14ac:dyDescent="0.25">
      <c r="A35" s="18">
        <v>4200</v>
      </c>
      <c r="B35" s="19" t="s">
        <v>41</v>
      </c>
      <c r="C35" s="20">
        <v>0</v>
      </c>
      <c r="D35" s="20">
        <v>0</v>
      </c>
      <c r="E35" s="21">
        <f t="shared" si="8"/>
        <v>0</v>
      </c>
      <c r="F35" s="20">
        <v>0</v>
      </c>
      <c r="G35" s="20">
        <v>0</v>
      </c>
      <c r="H35" s="21">
        <f t="shared" si="9"/>
        <v>0</v>
      </c>
    </row>
    <row r="36" spans="1:8" ht="12.95" customHeight="1" outlineLevel="1" x14ac:dyDescent="0.25">
      <c r="A36" s="18">
        <v>4300</v>
      </c>
      <c r="B36" s="19" t="s">
        <v>42</v>
      </c>
      <c r="C36" s="20">
        <v>0</v>
      </c>
      <c r="D36" s="20">
        <v>0</v>
      </c>
      <c r="E36" s="21">
        <f t="shared" si="8"/>
        <v>0</v>
      </c>
      <c r="F36" s="20">
        <v>0</v>
      </c>
      <c r="G36" s="20">
        <v>0</v>
      </c>
      <c r="H36" s="21">
        <f t="shared" si="9"/>
        <v>0</v>
      </c>
    </row>
    <row r="37" spans="1:8" ht="12.95" customHeight="1" outlineLevel="1" x14ac:dyDescent="0.25">
      <c r="A37" s="18">
        <v>4400</v>
      </c>
      <c r="B37" s="19" t="s">
        <v>43</v>
      </c>
      <c r="C37" s="20">
        <v>0</v>
      </c>
      <c r="D37" s="20">
        <v>0</v>
      </c>
      <c r="E37" s="21">
        <f t="shared" si="8"/>
        <v>0</v>
      </c>
      <c r="F37" s="20">
        <v>0</v>
      </c>
      <c r="G37" s="20">
        <v>0</v>
      </c>
      <c r="H37" s="21">
        <f t="shared" si="9"/>
        <v>0</v>
      </c>
    </row>
    <row r="38" spans="1:8" ht="12.95" customHeight="1" outlineLevel="1" x14ac:dyDescent="0.25">
      <c r="A38" s="18">
        <v>4500</v>
      </c>
      <c r="B38" s="19" t="s">
        <v>44</v>
      </c>
      <c r="C38" s="20">
        <v>0</v>
      </c>
      <c r="D38" s="20">
        <v>0</v>
      </c>
      <c r="E38" s="21">
        <f t="shared" si="8"/>
        <v>0</v>
      </c>
      <c r="F38" s="20">
        <v>0</v>
      </c>
      <c r="G38" s="20">
        <v>0</v>
      </c>
      <c r="H38" s="21">
        <f t="shared" si="9"/>
        <v>0</v>
      </c>
    </row>
    <row r="39" spans="1:8" ht="12.95" customHeight="1" outlineLevel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f t="shared" si="8"/>
        <v>0</v>
      </c>
      <c r="F39" s="20">
        <v>0</v>
      </c>
      <c r="G39" s="20">
        <v>0</v>
      </c>
      <c r="H39" s="21">
        <f t="shared" si="9"/>
        <v>0</v>
      </c>
    </row>
    <row r="40" spans="1:8" ht="12.95" customHeight="1" outlineLevel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f t="shared" si="8"/>
        <v>0</v>
      </c>
      <c r="F40" s="20">
        <v>0</v>
      </c>
      <c r="G40" s="20">
        <v>0</v>
      </c>
      <c r="H40" s="21">
        <f t="shared" si="9"/>
        <v>0</v>
      </c>
    </row>
    <row r="41" spans="1:8" ht="12.95" customHeight="1" outlineLevel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f t="shared" si="8"/>
        <v>0</v>
      </c>
      <c r="F41" s="20">
        <v>0</v>
      </c>
      <c r="G41" s="20">
        <v>0</v>
      </c>
      <c r="H41" s="21">
        <f t="shared" si="9"/>
        <v>0</v>
      </c>
    </row>
    <row r="42" spans="1:8" ht="12.95" customHeight="1" outlineLevel="1" x14ac:dyDescent="0.25">
      <c r="A42" s="18">
        <v>4900</v>
      </c>
      <c r="B42" s="19" t="s">
        <v>48</v>
      </c>
      <c r="C42" s="20">
        <v>0</v>
      </c>
      <c r="D42" s="20">
        <v>0</v>
      </c>
      <c r="E42" s="21">
        <f t="shared" si="8"/>
        <v>0</v>
      </c>
      <c r="F42" s="20">
        <v>0</v>
      </c>
      <c r="G42" s="20">
        <v>0</v>
      </c>
      <c r="H42" s="21">
        <f t="shared" si="9"/>
        <v>0</v>
      </c>
    </row>
    <row r="43" spans="1:8" ht="12.95" customHeight="1" x14ac:dyDescent="0.25">
      <c r="A43" s="15" t="s">
        <v>49</v>
      </c>
      <c r="B43" s="16"/>
      <c r="C43" s="17">
        <f t="shared" ref="C43:H43" si="10">SUM(C44:C52)</f>
        <v>0</v>
      </c>
      <c r="D43" s="17">
        <f t="shared" si="10"/>
        <v>5142221.87</v>
      </c>
      <c r="E43" s="17">
        <f t="shared" si="10"/>
        <v>5142221.87</v>
      </c>
      <c r="F43" s="17">
        <f t="shared" si="10"/>
        <v>2801868.92</v>
      </c>
      <c r="G43" s="17">
        <f t="shared" si="10"/>
        <v>303945.44000000018</v>
      </c>
      <c r="H43" s="17">
        <f t="shared" si="10"/>
        <v>2340352.9499999997</v>
      </c>
    </row>
    <row r="44" spans="1:8" ht="12.95" customHeight="1" x14ac:dyDescent="0.25">
      <c r="A44" s="18">
        <v>5100</v>
      </c>
      <c r="B44" s="19" t="s">
        <v>50</v>
      </c>
      <c r="C44" s="20">
        <v>0</v>
      </c>
      <c r="D44" s="20">
        <v>3213539.38</v>
      </c>
      <c r="E44" s="21">
        <v>3213539.38</v>
      </c>
      <c r="F44" s="20">
        <v>2236611.48</v>
      </c>
      <c r="G44" s="20">
        <v>192888.00000000012</v>
      </c>
      <c r="H44" s="21">
        <f t="shared" ref="H44:H52" si="11">E44-F44</f>
        <v>976927.89999999991</v>
      </c>
    </row>
    <row r="45" spans="1:8" ht="12.95" customHeight="1" x14ac:dyDescent="0.25">
      <c r="A45" s="18">
        <v>5200</v>
      </c>
      <c r="B45" s="19" t="s">
        <v>51</v>
      </c>
      <c r="C45" s="20">
        <v>0</v>
      </c>
      <c r="D45" s="20">
        <v>0</v>
      </c>
      <c r="E45" s="21">
        <v>0</v>
      </c>
      <c r="F45" s="20">
        <v>0</v>
      </c>
      <c r="G45" s="20">
        <v>0</v>
      </c>
      <c r="H45" s="21">
        <f t="shared" si="11"/>
        <v>0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1">
        <v>0</v>
      </c>
      <c r="F46" s="20">
        <v>0</v>
      </c>
      <c r="G46" s="20">
        <v>0</v>
      </c>
      <c r="H46" s="21">
        <f t="shared" si="11"/>
        <v>0</v>
      </c>
    </row>
    <row r="47" spans="1:8" ht="12.95" customHeight="1" x14ac:dyDescent="0.25">
      <c r="A47" s="18">
        <v>5400</v>
      </c>
      <c r="B47" s="19" t="s">
        <v>53</v>
      </c>
      <c r="C47" s="20">
        <v>0</v>
      </c>
      <c r="D47" s="20">
        <v>0</v>
      </c>
      <c r="E47" s="21">
        <v>0</v>
      </c>
      <c r="F47" s="20">
        <v>0</v>
      </c>
      <c r="G47" s="20">
        <v>0</v>
      </c>
      <c r="H47" s="21">
        <f t="shared" si="11"/>
        <v>0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1">
        <v>0</v>
      </c>
      <c r="F48" s="20">
        <v>0</v>
      </c>
      <c r="G48" s="20">
        <v>0</v>
      </c>
      <c r="H48" s="21">
        <f t="shared" si="11"/>
        <v>0</v>
      </c>
    </row>
    <row r="49" spans="1:8" ht="12.95" customHeight="1" x14ac:dyDescent="0.25">
      <c r="A49" s="18">
        <v>5600</v>
      </c>
      <c r="B49" s="19" t="s">
        <v>55</v>
      </c>
      <c r="C49" s="20">
        <v>0</v>
      </c>
      <c r="D49" s="20">
        <v>1928682.49</v>
      </c>
      <c r="E49" s="21">
        <v>1928682.49</v>
      </c>
      <c r="F49" s="20">
        <v>565257.44000000006</v>
      </c>
      <c r="G49" s="20">
        <v>111057.44000000006</v>
      </c>
      <c r="H49" s="21">
        <f t="shared" si="11"/>
        <v>1363425.0499999998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1">
        <f t="shared" si="11"/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1">
        <f t="shared" si="11"/>
        <v>0</v>
      </c>
    </row>
    <row r="52" spans="1:8" ht="12.95" customHeight="1" x14ac:dyDescent="0.25">
      <c r="A52" s="18">
        <v>5900</v>
      </c>
      <c r="B52" s="19" t="s">
        <v>58</v>
      </c>
      <c r="C52" s="20">
        <v>0</v>
      </c>
      <c r="D52" s="20">
        <v>0</v>
      </c>
      <c r="E52" s="21">
        <f t="shared" ref="E52" si="12">C52+D52</f>
        <v>0</v>
      </c>
      <c r="F52" s="20">
        <v>0</v>
      </c>
      <c r="G52" s="20">
        <v>0</v>
      </c>
      <c r="H52" s="21">
        <f t="shared" si="11"/>
        <v>0</v>
      </c>
    </row>
    <row r="53" spans="1:8" ht="12.95" customHeight="1" x14ac:dyDescent="0.25">
      <c r="A53" s="15" t="s">
        <v>59</v>
      </c>
      <c r="B53" s="16"/>
      <c r="C53" s="17">
        <f t="shared" ref="C53:H53" si="13">SUM(C54:C56)</f>
        <v>0</v>
      </c>
      <c r="D53" s="17">
        <f t="shared" si="13"/>
        <v>14049674.800000001</v>
      </c>
      <c r="E53" s="17">
        <f t="shared" si="13"/>
        <v>14049674.800000001</v>
      </c>
      <c r="F53" s="17">
        <f t="shared" si="13"/>
        <v>4846327.9800000004</v>
      </c>
      <c r="G53" s="17">
        <f t="shared" si="13"/>
        <v>0</v>
      </c>
      <c r="H53" s="17">
        <f t="shared" si="13"/>
        <v>9203346.8200000003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5">
      <c r="A55" s="18">
        <v>6200</v>
      </c>
      <c r="B55" s="19" t="s">
        <v>61</v>
      </c>
      <c r="C55" s="20">
        <v>0</v>
      </c>
      <c r="D55" s="20">
        <v>14049674.800000001</v>
      </c>
      <c r="E55" s="21">
        <v>14049674.800000001</v>
      </c>
      <c r="F55" s="20">
        <v>4846327.9800000004</v>
      </c>
      <c r="G55" s="20">
        <v>0</v>
      </c>
      <c r="H55" s="21">
        <f t="shared" ref="H55:H56" si="14">E55-F55</f>
        <v>9203346.8200000003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f t="shared" ref="E56" si="15">C56+D56</f>
        <v>0</v>
      </c>
      <c r="F56" s="20">
        <v>0</v>
      </c>
      <c r="G56" s="20">
        <v>0</v>
      </c>
      <c r="H56" s="21">
        <f t="shared" si="14"/>
        <v>0</v>
      </c>
    </row>
    <row r="57" spans="1:8" ht="12.95" customHeight="1" x14ac:dyDescent="0.25">
      <c r="A57" s="15" t="s">
        <v>63</v>
      </c>
      <c r="B57" s="16"/>
      <c r="C57" s="17">
        <f t="shared" ref="C57:H57" si="16">SUM(C58:C64)</f>
        <v>0</v>
      </c>
      <c r="D57" s="17">
        <f t="shared" si="16"/>
        <v>0</v>
      </c>
      <c r="E57" s="17">
        <f t="shared" si="16"/>
        <v>0</v>
      </c>
      <c r="F57" s="17">
        <f t="shared" si="16"/>
        <v>0</v>
      </c>
      <c r="G57" s="17">
        <f t="shared" si="16"/>
        <v>0</v>
      </c>
      <c r="H57" s="17">
        <f t="shared" si="16"/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7">C58+D58</f>
        <v>0</v>
      </c>
      <c r="F58" s="20">
        <v>0</v>
      </c>
      <c r="G58" s="20">
        <v>0</v>
      </c>
      <c r="H58" s="21">
        <f t="shared" ref="H58:H64" si="18">E58-F58</f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f t="shared" si="17"/>
        <v>0</v>
      </c>
      <c r="F59" s="20">
        <v>0</v>
      </c>
      <c r="G59" s="20">
        <v>0</v>
      </c>
      <c r="H59" s="21">
        <f t="shared" si="18"/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f t="shared" si="17"/>
        <v>0</v>
      </c>
      <c r="F60" s="20">
        <v>0</v>
      </c>
      <c r="G60" s="20">
        <v>0</v>
      </c>
      <c r="H60" s="21">
        <f t="shared" si="18"/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f t="shared" si="17"/>
        <v>0</v>
      </c>
      <c r="F61" s="20">
        <v>0</v>
      </c>
      <c r="G61" s="20">
        <v>0</v>
      </c>
      <c r="H61" s="21">
        <f t="shared" si="18"/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f t="shared" si="17"/>
        <v>0</v>
      </c>
      <c r="F62" s="20">
        <v>0</v>
      </c>
      <c r="G62" s="20">
        <v>0</v>
      </c>
      <c r="H62" s="21">
        <f t="shared" si="18"/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f t="shared" si="17"/>
        <v>0</v>
      </c>
      <c r="F63" s="20">
        <v>0</v>
      </c>
      <c r="G63" s="20">
        <v>0</v>
      </c>
      <c r="H63" s="21">
        <f t="shared" si="18"/>
        <v>0</v>
      </c>
    </row>
    <row r="64" spans="1:8" ht="12.95" customHeight="1" x14ac:dyDescent="0.25">
      <c r="A64" s="18">
        <v>7900</v>
      </c>
      <c r="B64" s="19" t="s">
        <v>70</v>
      </c>
      <c r="C64" s="20">
        <v>0</v>
      </c>
      <c r="D64" s="20">
        <v>0</v>
      </c>
      <c r="E64" s="21">
        <f t="shared" si="17"/>
        <v>0</v>
      </c>
      <c r="F64" s="20">
        <v>0</v>
      </c>
      <c r="G64" s="20">
        <v>0</v>
      </c>
      <c r="H64" s="21">
        <f t="shared" si="18"/>
        <v>0</v>
      </c>
    </row>
    <row r="65" spans="1:10" ht="12.95" customHeight="1" x14ac:dyDescent="0.25">
      <c r="A65" s="15" t="s">
        <v>71</v>
      </c>
      <c r="B65" s="16"/>
      <c r="C65" s="17">
        <f t="shared" ref="C65:H65" si="19">SUM(C66:C68)</f>
        <v>0</v>
      </c>
      <c r="D65" s="17">
        <f t="shared" si="19"/>
        <v>0</v>
      </c>
      <c r="E65" s="17">
        <f t="shared" si="19"/>
        <v>0</v>
      </c>
      <c r="F65" s="17">
        <f t="shared" si="19"/>
        <v>0</v>
      </c>
      <c r="G65" s="17">
        <f t="shared" si="19"/>
        <v>0</v>
      </c>
      <c r="H65" s="17">
        <f t="shared" si="19"/>
        <v>0</v>
      </c>
    </row>
    <row r="66" spans="1:10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10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10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10" ht="12.95" customHeight="1" x14ac:dyDescent="0.25">
      <c r="A69" s="15" t="s">
        <v>75</v>
      </c>
      <c r="B69" s="16"/>
      <c r="C69" s="17">
        <f t="shared" ref="C69:H69" si="20">SUM(C70:C76)</f>
        <v>0</v>
      </c>
      <c r="D69" s="17">
        <f t="shared" si="20"/>
        <v>0</v>
      </c>
      <c r="E69" s="17">
        <f t="shared" si="20"/>
        <v>0</v>
      </c>
      <c r="F69" s="17">
        <f t="shared" si="20"/>
        <v>0</v>
      </c>
      <c r="G69" s="17">
        <f t="shared" si="20"/>
        <v>0</v>
      </c>
      <c r="H69" s="17">
        <f t="shared" si="20"/>
        <v>0</v>
      </c>
    </row>
    <row r="70" spans="1:10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1">C70+D70</f>
        <v>0</v>
      </c>
      <c r="F70" s="20">
        <v>0</v>
      </c>
      <c r="G70" s="20">
        <v>0</v>
      </c>
      <c r="H70" s="21">
        <f t="shared" ref="H70:H76" si="22">E70-F70</f>
        <v>0</v>
      </c>
    </row>
    <row r="71" spans="1:10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f t="shared" si="21"/>
        <v>0</v>
      </c>
      <c r="F71" s="20">
        <v>0</v>
      </c>
      <c r="G71" s="20">
        <v>0</v>
      </c>
      <c r="H71" s="21">
        <f t="shared" si="22"/>
        <v>0</v>
      </c>
    </row>
    <row r="72" spans="1:10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f t="shared" si="21"/>
        <v>0</v>
      </c>
      <c r="F72" s="20">
        <v>0</v>
      </c>
      <c r="G72" s="20">
        <v>0</v>
      </c>
      <c r="H72" s="21">
        <f t="shared" si="22"/>
        <v>0</v>
      </c>
    </row>
    <row r="73" spans="1:10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f t="shared" si="21"/>
        <v>0</v>
      </c>
      <c r="F73" s="20">
        <v>0</v>
      </c>
      <c r="G73" s="20">
        <v>0</v>
      </c>
      <c r="H73" s="21">
        <f t="shared" si="22"/>
        <v>0</v>
      </c>
    </row>
    <row r="74" spans="1:10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f t="shared" si="21"/>
        <v>0</v>
      </c>
      <c r="F74" s="20">
        <v>0</v>
      </c>
      <c r="G74" s="20">
        <v>0</v>
      </c>
      <c r="H74" s="21">
        <f t="shared" si="22"/>
        <v>0</v>
      </c>
    </row>
    <row r="75" spans="1:10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f t="shared" si="21"/>
        <v>0</v>
      </c>
      <c r="F75" s="20">
        <v>0</v>
      </c>
      <c r="G75" s="20">
        <v>0</v>
      </c>
      <c r="H75" s="21">
        <f t="shared" si="22"/>
        <v>0</v>
      </c>
    </row>
    <row r="76" spans="1:10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f t="shared" si="21"/>
        <v>0</v>
      </c>
      <c r="F76" s="20">
        <v>0</v>
      </c>
      <c r="G76" s="20">
        <v>0</v>
      </c>
      <c r="H76" s="21">
        <f t="shared" si="22"/>
        <v>0</v>
      </c>
    </row>
    <row r="77" spans="1:10" ht="18.75" customHeight="1" x14ac:dyDescent="0.25">
      <c r="A77" s="22"/>
      <c r="B77" s="23" t="s">
        <v>83</v>
      </c>
      <c r="C77" s="24">
        <f>C5+C13+C23+C33+C43+C53+C57+C65+C69</f>
        <v>0</v>
      </c>
      <c r="D77" s="24">
        <f>D5+D13+D23+D33+D43+D53+D57+D65+D69</f>
        <v>36376900.219999999</v>
      </c>
      <c r="E77" s="24">
        <f t="shared" ref="E77:H77" si="23">E5+E13+E23+E33+E43+E53+E57+E65+E69</f>
        <v>36376900.219999999</v>
      </c>
      <c r="F77" s="24">
        <f>F5+F13+F23+F33+F43+F53+F57+F65+F69</f>
        <v>23251683.27</v>
      </c>
      <c r="G77" s="24">
        <f>G5+G13+G23+G33+G43+G53+G57+G65+G69</f>
        <v>12024383.799999999</v>
      </c>
      <c r="H77" s="24">
        <f t="shared" si="23"/>
        <v>13125216.949999999</v>
      </c>
    </row>
    <row r="78" spans="1:10" x14ac:dyDescent="0.2">
      <c r="A78" s="25" t="s">
        <v>84</v>
      </c>
      <c r="J78" s="26">
        <f>+F77-[1]EA!B25</f>
        <v>7648196.8999999985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EAE-COG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2023-01-31T16:31:42Z</dcterms:created>
  <dcterms:modified xsi:type="dcterms:W3CDTF">2023-01-31T16:32:04Z</dcterms:modified>
</cp:coreProperties>
</file>